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SEVAC\2022\CUENTAS PÚBLICAS\2021\ANUAL\XLSX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F36" i="65" l="1"/>
  <c r="F35" i="65"/>
  <c r="C96" i="59"/>
  <c r="D123" i="59"/>
  <c r="D122" i="59"/>
  <c r="D121" i="59"/>
  <c r="D119" i="59"/>
  <c r="D118" i="59"/>
  <c r="D117" i="59"/>
  <c r="D116" i="59"/>
  <c r="D115" i="59"/>
  <c r="D114" i="59"/>
  <c r="D113" i="59"/>
  <c r="D110" i="59"/>
  <c r="D112" i="59"/>
  <c r="D111" i="59"/>
  <c r="C209" i="60"/>
  <c r="C207" i="60"/>
  <c r="D15" i="62"/>
  <c r="C15" i="62"/>
  <c r="C41" i="59"/>
  <c r="C32" i="59"/>
  <c r="C9" i="60"/>
  <c r="C79" i="62"/>
  <c r="C78" i="62"/>
  <c r="C220" i="60"/>
  <c r="C219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/>
  <c r="C58" i="60"/>
  <c r="D46" i="62"/>
  <c r="C46" i="62"/>
  <c r="C73" i="60"/>
  <c r="C146" i="59"/>
  <c r="C134" i="59"/>
  <c r="C127" i="59"/>
  <c r="G120" i="59"/>
  <c r="F120" i="59"/>
  <c r="E120" i="59"/>
  <c r="D120" i="59"/>
  <c r="C120" i="59"/>
  <c r="G110" i="59"/>
  <c r="F110" i="59"/>
  <c r="E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/>
  <c r="C7" i="64"/>
  <c r="C15" i="63"/>
  <c r="C7" i="63"/>
  <c r="C39" i="64"/>
  <c r="C20" i="63"/>
  <c r="H2" i="65"/>
  <c r="E2" i="60"/>
  <c r="H2" i="59"/>
  <c r="E2" i="62"/>
  <c r="D216" i="60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  <c r="E2" i="61"/>
</calcChain>
</file>

<file path=xl/sharedStrings.xml><?xml version="1.0" encoding="utf-8"?>
<sst xmlns="http://schemas.openxmlformats.org/spreadsheetml/2006/main" count="919" uniqueCount="643">
  <si>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</si>
  <si>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</si>
  <si>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</si>
  <si>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</si>
  <si>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</si>
  <si>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</si>
  <si>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</si>
  <si>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</si>
  <si>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</si>
  <si>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</si>
  <si>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</si>
  <si>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</si>
  <si>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</si>
  <si>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</si>
  <si>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</si>
  <si>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</si>
  <si>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</si>
  <si>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</si>
  <si>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</si>
  <si>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</si>
  <si>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</si>
  <si>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</si>
  <si>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</si>
  <si>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</si>
  <si>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</si>
  <si>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</si>
  <si>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</si>
  <si>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</si>
  <si>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</si>
  <si>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</si>
  <si>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</si>
  <si>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</si>
  <si>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</si>
  <si>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</si>
  <si>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</si>
  <si>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</si>
  <si>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</si>
  <si>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</si>
  <si>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</si>
  <si>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</si>
  <si>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</si>
  <si>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</si>
  <si>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</si>
  <si>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</si>
  <si>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</si>
  <si>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</si>
  <si>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</si>
  <si>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</si>
  <si>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</si>
  <si>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</si>
  <si>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</si>
  <si>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</si>
  <si>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</si>
  <si>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</si>
  <si>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</si>
  <si>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</si>
  <si>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</si>
  <si>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</si>
  <si>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</si>
  <si>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</si>
  <si>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</si>
  <si>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</si>
  <si>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</si>
  <si>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</si>
  <si>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</si>
  <si>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</si>
  <si>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</si>
  <si>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</si>
  <si>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</si>
  <si>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</si>
  <si>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</si>
  <si>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</si>
  <si>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</si>
  <si>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</si>
  <si>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</si>
  <si>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</si>
  <si>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</si>
  <si>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</si>
  <si>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</si>
  <si>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</si>
  <si>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</si>
  <si>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</si>
  <si>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</si>
  <si>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</si>
  <si>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</si>
  <si>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</si>
  <si>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</si>
  <si>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</si>
  <si>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</si>
  <si>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</si>
  <si>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</si>
  <si>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</si>
  <si>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</si>
  <si>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</si>
  <si>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</si>
  <si>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</si>
  <si>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</si>
  <si>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</si>
  <si>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</si>
  <si>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</si>
  <si>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</si>
  <si>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</si>
  <si>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</si>
  <si>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</si>
  <si>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</si>
  <si>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</si>
  <si>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</si>
  <si>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</si>
  <si>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</si>
  <si>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</si>
  <si>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</si>
  <si>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</si>
  <si>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</si>
  <si>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</si>
  <si>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</si>
  <si>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</si>
  <si>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</si>
  <si>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</si>
  <si>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</si>
  <si>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</si>
  <si>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</si>
  <si>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</si>
  <si>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</si>
  <si>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</si>
  <si>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</si>
  <si>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</si>
  <si>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</si>
  <si>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</si>
  <si>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</si>
  <si>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</si>
  <si>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</si>
  <si>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</si>
  <si>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</si>
  <si>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</si>
  <si>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</si>
  <si>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</si>
  <si>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</si>
  <si>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</si>
  <si>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</si>
  <si>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</si>
  <si>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</si>
  <si>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</si>
  <si>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</si>
  <si>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</si>
  <si>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</si>
  <si>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</si>
  <si>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</si>
  <si>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</si>
  <si>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</si>
  <si>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</si>
  <si>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</si>
  <si>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</si>
  <si>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</si>
  <si>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</si>
  <si>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</si>
  <si>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</si>
  <si>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</si>
  <si>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</si>
  <si>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</si>
  <si>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</si>
  <si>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</si>
  <si>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</si>
  <si>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</si>
  <si>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</si>
  <si>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</si>
  <si>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</si>
  <si>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</si>
  <si>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</si>
  <si>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</si>
  <si>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</si>
  <si>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</si>
  <si>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</si>
  <si>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</si>
  <si>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</si>
  <si>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</si>
  <si>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</si>
  <si>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</si>
  <si>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</si>
  <si>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</si>
  <si>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</si>
  <si>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</si>
  <si>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</si>
  <si>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</si>
  <si>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</si>
  <si>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</si>
  <si>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</si>
  <si>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</si>
  <si>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</si>
  <si>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</si>
  <si>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</si>
  <si>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</si>
  <si>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</si>
  <si>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</si>
  <si>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</si>
  <si>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</si>
  <si>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</si>
  <si>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</si>
  <si>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</si>
  <si>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</si>
  <si>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</si>
  <si>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</si>
  <si>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</si>
  <si>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</si>
  <si>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</si>
  <si>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</si>
  <si>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</si>
  <si>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</si>
  <si>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</si>
  <si>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</si>
  <si>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</si>
  <si>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</si>
  <si>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</si>
  <si>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</si>
  <si>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</si>
  <si>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</si>
  <si>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</si>
  <si>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</si>
  <si>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</si>
  <si>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</si>
  <si>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</si>
  <si>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</si>
  <si>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</si>
  <si>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</si>
  <si>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</si>
  <si>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</si>
  <si>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</si>
  <si>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</si>
  <si>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</si>
  <si>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</si>
  <si>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</si>
  <si>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</si>
  <si>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</si>
  <si>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</si>
  <si>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</si>
  <si>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</si>
  <si>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</si>
  <si>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</si>
  <si>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</si>
  <si>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</si>
  <si>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</si>
  <si>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</si>
  <si>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</si>
  <si>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</si>
  <si>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</si>
  <si>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</si>
  <si>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</si>
  <si>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</si>
  <si>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</si>
  <si>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</si>
  <si>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</si>
  <si>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</si>
  <si>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</si>
  <si>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</si>
  <si>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</si>
  <si>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</si>
  <si>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</si>
  <si>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</si>
  <si>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</si>
  <si>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</si>
  <si>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</si>
  <si>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</si>
  <si>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</si>
  <si>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</si>
  <si>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</si>
  <si>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</si>
  <si>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</si>
  <si>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</si>
  <si>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</si>
  <si>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</si>
  <si>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</si>
  <si>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</si>
  <si>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</si>
  <si>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</si>
  <si>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</si>
  <si>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</si>
  <si>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</si>
  <si>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</si>
  <si>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</si>
  <si>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</si>
  <si>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</si>
  <si>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</si>
  <si>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</si>
  <si>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</si>
  <si>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</si>
  <si>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</si>
  <si>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</si>
  <si>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</si>
  <si>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</si>
  <si>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</si>
  <si>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</si>
  <si>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</si>
  <si>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</si>
  <si>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</si>
  <si>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</si>
  <si>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</si>
  <si>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</si>
  <si>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</si>
  <si>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</si>
  <si>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</si>
  <si>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</si>
  <si>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</si>
  <si>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</si>
  <si>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</si>
  <si>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</si>
  <si>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</si>
  <si>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</si>
  <si>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</si>
  <si>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</si>
  <si>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</si>
  <si>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</si>
  <si>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</si>
  <si>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</si>
  <si>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</si>
  <si>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</si>
  <si>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</si>
  <si>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</si>
  <si>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</si>
  <si>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</si>
  <si>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</si>
  <si>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</si>
  <si>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</si>
  <si>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</si>
  <si>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</si>
  <si>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</si>
  <si>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</si>
  <si>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</si>
  <si>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</si>
  <si>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</si>
  <si>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</si>
  <si>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</si>
  <si>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</si>
  <si>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</si>
  <si>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</si>
  <si>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</si>
  <si>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</si>
  <si>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</si>
  <si>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</si>
  <si>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</si>
  <si>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</si>
  <si>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</si>
  <si>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</si>
  <si>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</si>
  <si>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</si>
  <si>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</si>
  <si>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</si>
  <si>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</si>
  <si>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</si>
  <si>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</si>
  <si>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</si>
  <si>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</si>
  <si>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</si>
  <si>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</si>
  <si>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</si>
  <si>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</si>
  <si>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</si>
  <si>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</si>
  <si>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</si>
  <si>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</si>
  <si>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</si>
  <si>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</si>
  <si>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</si>
  <si>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</si>
  <si>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</si>
  <si>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</si>
  <si>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</si>
  <si>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</si>
  <si>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</si>
  <si>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</si>
  <si>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</si>
  <si>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</si>
  <si>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</si>
  <si>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</si>
  <si>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</si>
  <si>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</si>
  <si>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</si>
  <si>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</si>
  <si>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</si>
  <si>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</si>
  <si>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</si>
  <si>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</si>
  <si>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</si>
  <si>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</si>
  <si>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</si>
  <si>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</si>
  <si>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</si>
  <si>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</si>
  <si>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</si>
  <si>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</si>
  <si>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</si>
  <si>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</si>
  <si>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</si>
  <si>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</si>
  <si>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</si>
  <si>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</si>
  <si>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</si>
  <si>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</si>
  <si>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</si>
  <si>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</si>
  <si>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</si>
  <si>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</si>
  <si>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</si>
  <si>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</si>
  <si>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</si>
  <si>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</si>
  <si>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</si>
  <si>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</si>
  <si>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</si>
  <si>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</si>
  <si>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</si>
  <si>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</si>
  <si>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</si>
  <si>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</si>
  <si>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</si>
  <si>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</si>
  <si>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</si>
  <si>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</si>
  <si>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</si>
  <si>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</si>
  <si>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</si>
  <si>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</si>
  <si>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</si>
  <si>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</si>
  <si>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</si>
  <si>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</si>
  <si>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</si>
  <si>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</si>
  <si>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</si>
  <si>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</si>
  <si>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</si>
  <si>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</si>
  <si>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</si>
  <si>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</si>
  <si>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</si>
  <si>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</si>
  <si>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</si>
  <si>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</si>
  <si>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</si>
  <si>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</si>
  <si>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</si>
  <si>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</si>
  <si>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</si>
  <si>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</si>
  <si>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</si>
  <si>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</si>
  <si>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</si>
  <si>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</si>
  <si>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</si>
  <si>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</si>
  <si>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</si>
  <si>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</si>
  <si>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</si>
  <si>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</si>
  <si>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</si>
  <si>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</si>
  <si>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</si>
  <si>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</si>
  <si>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</si>
  <si>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</si>
  <si>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</si>
  <si>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</si>
  <si>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</si>
  <si>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</si>
  <si>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</si>
  <si>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</si>
  <si>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</si>
  <si>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</si>
  <si>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</si>
  <si>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</si>
  <si>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</si>
  <si>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</si>
  <si>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</si>
  <si>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</si>
  <si>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</si>
  <si>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</si>
  <si>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</si>
  <si>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</si>
  <si>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</si>
  <si>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</si>
  <si>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</si>
  <si>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</si>
  <si>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</si>
  <si>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</si>
  <si>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</si>
  <si>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</si>
  <si>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</si>
  <si>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</si>
  <si>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</si>
  <si>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</si>
  <si>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</si>
  <si>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</si>
  <si>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</si>
  <si>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</si>
  <si>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</si>
  <si>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</si>
  <si>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</si>
  <si>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</si>
  <si>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</si>
  <si>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</si>
  <si>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</si>
  <si>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</si>
  <si>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</si>
  <si>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</si>
  <si>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</si>
  <si>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</si>
  <si>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</si>
  <si>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</si>
  <si>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</si>
  <si>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</si>
  <si>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</si>
  <si>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</si>
  <si>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</si>
  <si>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</si>
  <si>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</si>
  <si>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</si>
  <si>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</si>
  <si>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</si>
  <si>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</si>
  <si>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</si>
  <si>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</si>
  <si>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</si>
  <si>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</si>
  <si>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</si>
  <si>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</si>
  <si>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</si>
  <si>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</si>
  <si>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</si>
  <si>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</si>
  <si>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</si>
  <si>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</si>
  <si>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</si>
  <si>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</si>
  <si>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</si>
  <si>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</si>
  <si>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</si>
  <si>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</si>
  <si>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</si>
  <si>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</si>
  <si>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</si>
  <si>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</si>
  <si>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</si>
  <si>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</si>
  <si>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</si>
  <si>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</si>
  <si>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</si>
  <si>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</si>
  <si>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</si>
  <si>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</si>
  <si>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</si>
  <si>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</si>
  <si>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</si>
  <si>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</si>
  <si>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</si>
  <si>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</si>
  <si>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</si>
  <si>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</si>
  <si>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</si>
  <si>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</si>
  <si>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</si>
  <si>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</si>
  <si>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</si>
  <si>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</si>
  <si>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</si>
  <si>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</si>
  <si>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</si>
  <si>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</si>
  <si>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</si>
  <si>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</si>
  <si>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</si>
  <si>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</si>
  <si>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</si>
  <si>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</si>
  <si>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</si>
  <si>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</si>
  <si>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</si>
  <si>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</si>
  <si>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</si>
  <si>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</si>
  <si>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</si>
  <si>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</si>
  <si>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</si>
  <si>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</si>
  <si>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</si>
  <si>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</si>
  <si>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</si>
  <si>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</si>
  <si>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</si>
  <si>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</si>
  <si>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</si>
  <si>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</si>
  <si>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</si>
  <si>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</si>
  <si>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</si>
  <si>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</si>
  <si>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</si>
  <si>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</si>
  <si>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</si>
  <si>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</si>
  <si>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</si>
  <si>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</si>
  <si>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</si>
  <si>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</si>
  <si>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</si>
  <si>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</si>
  <si>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</si>
  <si>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</si>
  <si>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</si>
  <si>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</si>
  <si>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</si>
  <si>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</si>
  <si>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</si>
  <si>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</si>
  <si>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</si>
  <si>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</si>
  <si>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</si>
  <si>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</si>
  <si>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</si>
  <si>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</si>
  <si>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</si>
  <si>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</si>
  <si>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</si>
  <si>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</si>
  <si>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</si>
  <si>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</si>
  <si>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</si>
  <si>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</si>
  <si>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</si>
  <si>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</si>
  <si>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</si>
  <si>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Junta Municipal de Agua Potable y Alcantarillado de Acámbaro, Gto.</t>
  </si>
  <si>
    <t>Correspondiente del 1 de Enero AL 31 DE DICIEMBRE DEL 2021</t>
  </si>
  <si>
    <t>IVA Acreditable acumulado en proceso de depuración</t>
  </si>
  <si>
    <t>Anticipos de nómina (que se pagan en 8 semanas ó 4 quincenas) y gastos a comprobar.</t>
  </si>
  <si>
    <t>IVA por acreditar (se realizara la revisión y depuración de la cuenta)</t>
  </si>
  <si>
    <t>Esta en proceso de depuración</t>
  </si>
  <si>
    <t>PEPS</t>
  </si>
  <si>
    <t>Depreciación Anual</t>
  </si>
  <si>
    <t>IVA Trasladado Acumulado, en proceso de depuración</t>
  </si>
  <si>
    <t>Amortización Anual</t>
  </si>
  <si>
    <t>Bajo protesta de decir verdad declaramos que los Estados Financieros y sus notas, son razonablemente correctos y son responsabilidad del emisor.</t>
  </si>
  <si>
    <t>Este porcentaje siempre va a reflejar mas  del 10% del gasto total del ejercicio debido a que es la principal cuenta para la operación de la demanda que tiene en el organismo operador.</t>
  </si>
  <si>
    <t>Se realiza el Pago de Energía Electrica de 22 Pozos, así como de las oficinas, la Planta Tratadora, Planta Potabilizadora y el Almacen.</t>
  </si>
  <si>
    <t>FEDERAL, ESTATAL Y PROPIO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</si>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</sst>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2B956F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0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71">
    <xf numFmtId="0" fontId="0" fillId="0" borderId="0" xfId="0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3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 indent="1"/>
      <protection locked="0"/>
    </xf>
    <xf numFmtId="0" fontId="3" fillId="0" borderId="4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top"/>
    </xf>
    <xf numFmtId="0" fontId="15" fillId="3" borderId="0" xfId="7" applyFont="1" applyFill="1" applyAlignment="1">
      <alignment horizontal="right" vertical="center"/>
    </xf>
    <xf numFmtId="0" fontId="16" fillId="3" borderId="0" xfId="7" applyFont="1" applyFill="1" applyAlignment="1">
      <alignment horizontal="left" vertical="center"/>
    </xf>
    <xf numFmtId="0" fontId="17" fillId="0" borderId="0" xfId="7" applyFont="1" applyAlignment="1">
      <alignment vertical="center"/>
    </xf>
    <xf numFmtId="0" fontId="16" fillId="3" borderId="0" xfId="7" applyFont="1" applyFill="1" applyAlignment="1">
      <alignment vertical="center"/>
    </xf>
    <xf numFmtId="0" fontId="16" fillId="4" borderId="0" xfId="7" applyFont="1" applyFill="1" applyAlignment="1">
      <alignment horizontal="center" vertical="center"/>
    </xf>
    <xf numFmtId="0" fontId="16" fillId="4" borderId="0" xfId="7" applyFont="1" applyFill="1"/>
    <xf numFmtId="0" fontId="17" fillId="0" borderId="0" xfId="7" applyFont="1"/>
    <xf numFmtId="0" fontId="18" fillId="5" borderId="0" xfId="7" applyFont="1" applyFill="1"/>
    <xf numFmtId="0" fontId="17" fillId="0" borderId="0" xfId="7" applyFont="1" applyAlignment="1">
      <alignment horizontal="center"/>
    </xf>
    <xf numFmtId="0" fontId="18" fillId="6" borderId="0" xfId="7" applyFont="1" applyFill="1"/>
    <xf numFmtId="4" fontId="17" fillId="0" borderId="0" xfId="7" applyNumberFormat="1" applyFont="1"/>
    <xf numFmtId="0" fontId="2" fillId="3" borderId="0" xfId="7" applyFont="1" applyFill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5" fillId="3" borderId="0" xfId="6" applyFont="1" applyFill="1" applyAlignment="1">
      <alignment horizontal="right" vertical="center"/>
    </xf>
    <xf numFmtId="0" fontId="2" fillId="3" borderId="0" xfId="6" applyFont="1" applyFill="1" applyAlignment="1">
      <alignment horizontal="left" vertical="center"/>
    </xf>
    <xf numFmtId="0" fontId="17" fillId="0" borderId="0" xfId="6" applyFont="1"/>
    <xf numFmtId="0" fontId="16" fillId="4" borderId="0" xfId="6" applyFont="1" applyFill="1" applyAlignment="1">
      <alignment horizontal="center" vertical="center"/>
    </xf>
    <xf numFmtId="0" fontId="16" fillId="4" borderId="0" xfId="6" applyFont="1" applyFill="1"/>
    <xf numFmtId="0" fontId="18" fillId="5" borderId="0" xfId="6" applyFont="1" applyFill="1"/>
    <xf numFmtId="0" fontId="17" fillId="0" borderId="0" xfId="6" applyFont="1" applyAlignment="1">
      <alignment horizontal="center"/>
    </xf>
    <xf numFmtId="4" fontId="17" fillId="0" borderId="0" xfId="6" applyNumberFormat="1" applyFont="1"/>
    <xf numFmtId="0" fontId="17" fillId="0" borderId="0" xfId="6" applyFont="1" applyAlignment="1">
      <alignment vertical="center"/>
    </xf>
    <xf numFmtId="0" fontId="15" fillId="3" borderId="0" xfId="7" applyFont="1" applyFill="1" applyAlignment="1">
      <alignment vertical="center"/>
    </xf>
    <xf numFmtId="0" fontId="14" fillId="0" borderId="0" xfId="8" applyFont="1" applyBorder="1" applyAlignment="1">
      <alignment vertical="center"/>
    </xf>
    <xf numFmtId="0" fontId="14" fillId="0" borderId="0" xfId="8" applyFont="1" applyFill="1"/>
    <xf numFmtId="0" fontId="14" fillId="0" borderId="0" xfId="8" applyFont="1"/>
    <xf numFmtId="0" fontId="13" fillId="0" borderId="0" xfId="8" applyFont="1" applyBorder="1"/>
    <xf numFmtId="0" fontId="14" fillId="0" borderId="0" xfId="8" applyFont="1" applyBorder="1" applyAlignment="1">
      <alignment horizontal="center" vertical="center"/>
    </xf>
    <xf numFmtId="0" fontId="14" fillId="0" borderId="0" xfId="8" applyFont="1" applyFill="1" applyBorder="1"/>
    <xf numFmtId="0" fontId="15" fillId="0" borderId="0" xfId="6" applyFont="1" applyAlignment="1">
      <alignment horizontal="center"/>
    </xf>
    <xf numFmtId="0" fontId="15" fillId="0" borderId="0" xfId="6" applyFont="1"/>
    <xf numFmtId="0" fontId="19" fillId="0" borderId="3" xfId="1" applyFont="1" applyFill="1" applyBorder="1" applyAlignment="1" applyProtection="1">
      <alignment horizontal="center"/>
      <protection locked="0"/>
    </xf>
    <xf numFmtId="0" fontId="19" fillId="0" borderId="4" xfId="1" applyFont="1" applyFill="1" applyBorder="1" applyProtection="1">
      <protection locked="0"/>
    </xf>
    <xf numFmtId="0" fontId="16" fillId="4" borderId="0" xfId="10" applyFont="1" applyFill="1"/>
    <xf numFmtId="0" fontId="18" fillId="5" borderId="0" xfId="10" applyFont="1" applyFill="1"/>
    <xf numFmtId="0" fontId="17" fillId="0" borderId="0" xfId="10" applyFont="1"/>
    <xf numFmtId="0" fontId="3" fillId="0" borderId="0" xfId="10" applyFont="1" applyFill="1" applyAlignment="1">
      <alignment horizontal="center" vertical="center"/>
    </xf>
    <xf numFmtId="0" fontId="3" fillId="0" borderId="0" xfId="10" applyFont="1" applyFill="1"/>
    <xf numFmtId="0" fontId="3" fillId="0" borderId="0" xfId="10" applyFont="1" applyFill="1" applyAlignment="1">
      <alignment wrapText="1"/>
    </xf>
    <xf numFmtId="0" fontId="3" fillId="0" borderId="0" xfId="10" applyFont="1" applyFill="1" applyAlignment="1"/>
    <xf numFmtId="0" fontId="3" fillId="0" borderId="0" xfId="10" applyFont="1" applyFill="1" applyAlignment="1">
      <alignment horizontal="center"/>
    </xf>
    <xf numFmtId="4" fontId="3" fillId="0" borderId="0" xfId="10" applyNumberFormat="1" applyFont="1"/>
    <xf numFmtId="0" fontId="3" fillId="0" borderId="0" xfId="10" applyFont="1"/>
    <xf numFmtId="9" fontId="3" fillId="0" borderId="0" xfId="10" applyNumberFormat="1" applyFont="1"/>
    <xf numFmtId="0" fontId="15" fillId="7" borderId="9" xfId="9" applyFont="1" applyFill="1" applyBorder="1" applyAlignment="1">
      <alignment vertical="center"/>
    </xf>
    <xf numFmtId="4" fontId="15" fillId="7" borderId="10" xfId="9" applyNumberFormat="1" applyFont="1" applyFill="1" applyBorder="1" applyAlignment="1">
      <alignment horizontal="right" vertical="center" wrapText="1" indent="1"/>
    </xf>
    <xf numFmtId="0" fontId="14" fillId="0" borderId="0" xfId="9" applyFont="1"/>
    <xf numFmtId="0" fontId="15" fillId="0" borderId="11" xfId="9" applyFont="1" applyFill="1" applyBorder="1" applyAlignment="1">
      <alignment vertical="center"/>
    </xf>
    <xf numFmtId="0" fontId="15" fillId="0" borderId="11" xfId="9" applyFont="1" applyFill="1" applyBorder="1" applyAlignment="1">
      <alignment horizontal="right" vertical="center"/>
    </xf>
    <xf numFmtId="4" fontId="15" fillId="0" borderId="10" xfId="9" applyNumberFormat="1" applyFont="1" applyFill="1" applyBorder="1" applyAlignment="1">
      <alignment horizontal="right" vertical="center" wrapText="1" indent="1"/>
    </xf>
    <xf numFmtId="4" fontId="17" fillId="0" borderId="10" xfId="9" applyNumberFormat="1" applyFont="1" applyFill="1" applyBorder="1" applyAlignment="1">
      <alignment horizontal="right" vertical="center" wrapText="1" indent="1"/>
    </xf>
    <xf numFmtId="0" fontId="14" fillId="0" borderId="9" xfId="9" applyFont="1" applyBorder="1"/>
    <xf numFmtId="0" fontId="17" fillId="0" borderId="12" xfId="9" applyFont="1" applyFill="1" applyBorder="1" applyAlignment="1">
      <alignment horizontal="left" vertical="center" wrapText="1" indent="1"/>
    </xf>
    <xf numFmtId="0" fontId="17" fillId="0" borderId="9" xfId="9" applyFont="1" applyFill="1" applyBorder="1" applyAlignment="1">
      <alignment horizontal="left" vertical="center"/>
    </xf>
    <xf numFmtId="0" fontId="17" fillId="0" borderId="11" xfId="9" applyFont="1" applyFill="1" applyBorder="1" applyAlignment="1">
      <alignment horizontal="left" vertical="center" indent="1"/>
    </xf>
    <xf numFmtId="0" fontId="17" fillId="0" borderId="11" xfId="9" applyFont="1" applyFill="1" applyBorder="1" applyAlignment="1">
      <alignment horizontal="left" vertical="center" wrapText="1"/>
    </xf>
    <xf numFmtId="4" fontId="17" fillId="0" borderId="11" xfId="9" applyNumberFormat="1" applyFont="1" applyFill="1" applyBorder="1" applyAlignment="1">
      <alignment horizontal="right" vertical="center" wrapText="1" indent="1"/>
    </xf>
    <xf numFmtId="0" fontId="15" fillId="0" borderId="9" xfId="9" applyFont="1" applyFill="1" applyBorder="1" applyAlignment="1">
      <alignment vertical="center"/>
    </xf>
    <xf numFmtId="0" fontId="3" fillId="0" borderId="9" xfId="9" applyFont="1" applyFill="1" applyBorder="1" applyAlignment="1">
      <alignment horizontal="left" vertical="center"/>
    </xf>
    <xf numFmtId="0" fontId="3" fillId="0" borderId="9" xfId="9" applyFont="1" applyBorder="1" applyAlignment="1">
      <alignment horizontal="left"/>
    </xf>
    <xf numFmtId="4" fontId="17" fillId="0" borderId="10" xfId="9" applyNumberFormat="1" applyFont="1" applyFill="1" applyBorder="1" applyAlignment="1">
      <alignment horizontal="right" vertical="center" indent="1"/>
    </xf>
    <xf numFmtId="0" fontId="17" fillId="0" borderId="11" xfId="9" applyFont="1" applyFill="1" applyBorder="1" applyAlignment="1">
      <alignment horizontal="left" vertical="center"/>
    </xf>
    <xf numFmtId="4" fontId="17" fillId="0" borderId="13" xfId="9" applyNumberFormat="1" applyFont="1" applyFill="1" applyBorder="1" applyAlignment="1">
      <alignment horizontal="right" vertical="center" indent="1"/>
    </xf>
    <xf numFmtId="0" fontId="15" fillId="7" borderId="10" xfId="9" applyFont="1" applyFill="1" applyBorder="1" applyAlignment="1">
      <alignment vertical="center"/>
    </xf>
    <xf numFmtId="0" fontId="14" fillId="0" borderId="0" xfId="9" applyFont="1" applyFill="1" applyBorder="1"/>
    <xf numFmtId="0" fontId="3" fillId="0" borderId="11" xfId="9" applyFont="1" applyFill="1" applyBorder="1" applyAlignment="1">
      <alignment horizontal="left" vertical="center" indent="1"/>
    </xf>
    <xf numFmtId="0" fontId="3" fillId="0" borderId="9" xfId="9" applyFont="1" applyFill="1" applyBorder="1" applyAlignment="1">
      <alignment vertical="center"/>
    </xf>
    <xf numFmtId="0" fontId="3" fillId="0" borderId="12" xfId="9" applyFont="1" applyFill="1" applyBorder="1" applyAlignment="1">
      <alignment horizontal="left" vertical="center" wrapText="1" indent="1"/>
    </xf>
    <xf numFmtId="4" fontId="15" fillId="7" borderId="10" xfId="9" applyNumberFormat="1" applyFont="1" applyFill="1" applyBorder="1" applyAlignment="1">
      <alignment horizontal="right" vertical="center"/>
    </xf>
    <xf numFmtId="0" fontId="14" fillId="0" borderId="11" xfId="9" applyFont="1" applyBorder="1"/>
    <xf numFmtId="4" fontId="15" fillId="0" borderId="11" xfId="9" applyNumberFormat="1" applyFont="1" applyFill="1" applyBorder="1" applyAlignment="1">
      <alignment horizontal="right" vertical="center"/>
    </xf>
    <xf numFmtId="0" fontId="15" fillId="0" borderId="12" xfId="9" applyFont="1" applyFill="1" applyBorder="1" applyAlignment="1">
      <alignment vertical="center"/>
    </xf>
    <xf numFmtId="0" fontId="17" fillId="0" borderId="11" xfId="9" applyFont="1" applyFill="1" applyBorder="1" applyAlignment="1">
      <alignment vertical="center"/>
    </xf>
    <xf numFmtId="4" fontId="17" fillId="0" borderId="11" xfId="9" applyNumberFormat="1" applyFont="1" applyFill="1" applyBorder="1" applyAlignment="1">
      <alignment horizontal="right" vertical="center"/>
    </xf>
    <xf numFmtId="0" fontId="15" fillId="2" borderId="9" xfId="9" applyFont="1" applyFill="1" applyBorder="1" applyAlignment="1">
      <alignment vertical="center"/>
    </xf>
    <xf numFmtId="0" fontId="15" fillId="7" borderId="14" xfId="9" applyFont="1" applyFill="1" applyBorder="1" applyAlignment="1">
      <alignment vertical="center"/>
    </xf>
    <xf numFmtId="0" fontId="3" fillId="0" borderId="12" xfId="9" applyFont="1" applyFill="1" applyBorder="1" applyAlignment="1">
      <alignment horizontal="left" vertical="center" indent="1"/>
    </xf>
    <xf numFmtId="4" fontId="3" fillId="0" borderId="10" xfId="9" applyNumberFormat="1" applyFont="1" applyFill="1" applyBorder="1" applyAlignment="1">
      <alignment horizontal="right" vertical="center" wrapText="1" indent="1"/>
    </xf>
    <xf numFmtId="0" fontId="3" fillId="0" borderId="11" xfId="9" applyFont="1" applyFill="1" applyBorder="1" applyAlignment="1">
      <alignment vertical="center"/>
    </xf>
    <xf numFmtId="4" fontId="3" fillId="0" borderId="11" xfId="9" applyNumberFormat="1" applyFont="1" applyFill="1" applyBorder="1" applyAlignment="1">
      <alignment horizontal="right" vertical="center"/>
    </xf>
    <xf numFmtId="0" fontId="2" fillId="0" borderId="9" xfId="9" applyFont="1" applyFill="1" applyBorder="1" applyAlignment="1">
      <alignment vertical="center"/>
    </xf>
    <xf numFmtId="0" fontId="2" fillId="0" borderId="12" xfId="9" applyFont="1" applyFill="1" applyBorder="1" applyAlignment="1">
      <alignment vertical="center"/>
    </xf>
    <xf numFmtId="4" fontId="2" fillId="0" borderId="10" xfId="9" applyNumberFormat="1" applyFont="1" applyFill="1" applyBorder="1" applyAlignment="1">
      <alignment horizontal="right" vertical="center" wrapText="1" indent="1"/>
    </xf>
    <xf numFmtId="4" fontId="3" fillId="0" borderId="10" xfId="9" applyNumberFormat="1" applyFont="1" applyFill="1" applyBorder="1" applyAlignment="1">
      <alignment horizontal="right" vertical="center" indent="1"/>
    </xf>
    <xf numFmtId="49" fontId="3" fillId="0" borderId="9" xfId="9" applyNumberFormat="1" applyFont="1" applyFill="1" applyBorder="1"/>
    <xf numFmtId="0" fontId="3" fillId="0" borderId="11" xfId="9" applyFont="1" applyFill="1" applyBorder="1"/>
    <xf numFmtId="9" fontId="3" fillId="0" borderId="0" xfId="14" applyFont="1"/>
    <xf numFmtId="0" fontId="19" fillId="0" borderId="3" xfId="1" applyFont="1" applyBorder="1" applyAlignment="1" applyProtection="1">
      <alignment horizontal="center"/>
      <protection locked="0"/>
    </xf>
    <xf numFmtId="0" fontId="19" fillId="0" borderId="4" xfId="1" applyFont="1" applyBorder="1" applyProtection="1">
      <protection locked="0"/>
    </xf>
    <xf numFmtId="0" fontId="16" fillId="4" borderId="0" xfId="10" applyFont="1" applyFill="1"/>
    <xf numFmtId="0" fontId="13" fillId="8" borderId="0" xfId="0" applyFont="1" applyFill="1" applyAlignment="1">
      <alignment horizontal="center" vertical="center"/>
    </xf>
    <xf numFmtId="0" fontId="2" fillId="8" borderId="0" xfId="5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0" xfId="5" applyFont="1" applyAlignment="1">
      <alignment vertical="top"/>
    </xf>
    <xf numFmtId="0" fontId="16" fillId="4" borderId="0" xfId="7" applyFont="1" applyFill="1" applyAlignment="1">
      <alignment horizontal="center" vertical="top"/>
    </xf>
    <xf numFmtId="0" fontId="1" fillId="0" borderId="0" xfId="5" applyFont="1" applyAlignment="1">
      <alignment horizontal="left" vertical="top" indent="1"/>
    </xf>
    <xf numFmtId="0" fontId="14" fillId="0" borderId="0" xfId="0" applyFont="1" applyAlignment="1">
      <alignment horizontal="center" vertical="top"/>
    </xf>
    <xf numFmtId="0" fontId="1" fillId="0" borderId="0" xfId="5" applyFont="1" applyAlignment="1">
      <alignment horizontal="left" vertical="top" wrapText="1" indent="1"/>
    </xf>
    <xf numFmtId="0" fontId="3" fillId="0" borderId="0" xfId="5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14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5" applyFont="1" applyAlignment="1">
      <alignment horizontal="left" vertical="top" inden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16" fillId="4" borderId="0" xfId="10" applyFont="1" applyFill="1" applyAlignment="1">
      <alignment horizontal="center" vertical="top"/>
    </xf>
    <xf numFmtId="0" fontId="14" fillId="0" borderId="0" xfId="5" applyFont="1" applyAlignment="1">
      <alignment horizontal="left" vertical="top" indent="1"/>
    </xf>
    <xf numFmtId="0" fontId="6" fillId="0" borderId="0" xfId="5" applyFont="1" applyAlignment="1">
      <alignment horizontal="left" vertical="top" wrapText="1" indent="1"/>
    </xf>
    <xf numFmtId="0" fontId="2" fillId="8" borderId="0" xfId="5" applyFont="1" applyFill="1" applyAlignment="1">
      <alignment horizontal="centerContinuous" vertical="center" wrapText="1"/>
    </xf>
    <xf numFmtId="0" fontId="14" fillId="8" borderId="0" xfId="0" applyFont="1" applyFill="1" applyAlignment="1">
      <alignment horizontal="centerContinuous"/>
    </xf>
    <xf numFmtId="0" fontId="20" fillId="8" borderId="0" xfId="0" applyFont="1" applyFill="1" applyAlignment="1">
      <alignment horizontal="centerContinuous"/>
    </xf>
    <xf numFmtId="0" fontId="2" fillId="0" borderId="0" xfId="5" applyFont="1"/>
    <xf numFmtId="0" fontId="3" fillId="0" borderId="0" xfId="5" applyFont="1"/>
    <xf numFmtId="0" fontId="3" fillId="0" borderId="0" xfId="5" applyFont="1" applyAlignment="1">
      <alignment horizontal="left"/>
    </xf>
    <xf numFmtId="0" fontId="3" fillId="0" borderId="0" xfId="5" applyFont="1" applyAlignment="1">
      <alignment horizontal="left" wrapText="1"/>
    </xf>
    <xf numFmtId="0" fontId="3" fillId="0" borderId="0" xfId="5" quotePrefix="1" applyFont="1" applyAlignment="1">
      <alignment horizontal="left" vertical="top" wrapText="1" indent="1"/>
    </xf>
    <xf numFmtId="0" fontId="3" fillId="0" borderId="0" xfId="5" quotePrefix="1" applyFont="1" applyAlignment="1">
      <alignment horizontal="left" vertical="top" indent="1"/>
    </xf>
    <xf numFmtId="0" fontId="3" fillId="0" borderId="0" xfId="5" applyFont="1" applyAlignment="1">
      <alignment horizontal="left" vertical="top"/>
    </xf>
    <xf numFmtId="0" fontId="3" fillId="0" borderId="0" xfId="5" applyFont="1" applyAlignment="1">
      <alignment horizontal="left" indent="1"/>
    </xf>
    <xf numFmtId="0" fontId="3" fillId="0" borderId="0" xfId="5" applyFont="1" applyAlignment="1">
      <alignment wrapText="1"/>
    </xf>
    <xf numFmtId="0" fontId="3" fillId="0" borderId="0" xfId="5" quotePrefix="1" applyFont="1" applyAlignment="1">
      <alignment horizontal="left" wrapText="1" indent="1"/>
    </xf>
    <xf numFmtId="49" fontId="3" fillId="0" borderId="9" xfId="9" applyNumberFormat="1" applyFont="1" applyFill="1" applyBorder="1" applyAlignment="1">
      <alignment vertical="center"/>
    </xf>
    <xf numFmtId="0" fontId="17" fillId="0" borderId="0" xfId="7" applyFont="1" applyAlignment="1">
      <alignment wrapText="1"/>
    </xf>
    <xf numFmtId="0" fontId="3" fillId="9" borderId="0" xfId="0" applyFont="1" applyFill="1" applyBorder="1" applyAlignment="1">
      <alignment vertical="top"/>
    </xf>
    <xf numFmtId="4" fontId="3" fillId="0" borderId="0" xfId="5" applyNumberFormat="1" applyFont="1" applyFill="1" applyBorder="1" applyAlignment="1" applyProtection="1">
      <alignment vertical="top"/>
      <protection locked="0"/>
    </xf>
    <xf numFmtId="0" fontId="3" fillId="0" borderId="0" xfId="5" applyFont="1" applyFill="1" applyBorder="1" applyAlignment="1" applyProtection="1">
      <alignment vertical="top"/>
      <protection locked="0"/>
    </xf>
    <xf numFmtId="0" fontId="8" fillId="9" borderId="0" xfId="0" applyFont="1" applyFill="1" applyBorder="1" applyAlignment="1">
      <alignment vertical="top"/>
    </xf>
    <xf numFmtId="0" fontId="3" fillId="0" borderId="0" xfId="5" applyNumberFormat="1" applyFont="1" applyFill="1" applyBorder="1" applyAlignment="1" applyProtection="1">
      <alignment horizontal="right" vertical="top"/>
      <protection locked="0"/>
    </xf>
    <xf numFmtId="0" fontId="3" fillId="0" borderId="0" xfId="10" applyFont="1" applyAlignment="1">
      <alignment wrapText="1"/>
    </xf>
    <xf numFmtId="0" fontId="16" fillId="3" borderId="0" xfId="7" applyFont="1" applyFill="1" applyAlignment="1">
      <alignment horizontal="center" vertical="center"/>
    </xf>
    <xf numFmtId="0" fontId="15" fillId="3" borderId="0" xfId="7" applyFont="1" applyFill="1" applyAlignment="1">
      <alignment horizontal="center" vertical="center"/>
    </xf>
    <xf numFmtId="0" fontId="16" fillId="3" borderId="15" xfId="7" applyFont="1" applyFill="1" applyBorder="1" applyAlignment="1">
      <alignment horizontal="center" vertical="center"/>
    </xf>
    <xf numFmtId="0" fontId="2" fillId="3" borderId="0" xfId="7" applyFont="1" applyFill="1" applyAlignment="1">
      <alignment horizontal="center" vertical="center"/>
    </xf>
    <xf numFmtId="0" fontId="2" fillId="3" borderId="0" xfId="7" applyFont="1" applyFill="1" applyAlignment="1">
      <alignment vertical="center"/>
    </xf>
    <xf numFmtId="0" fontId="15" fillId="3" borderId="0" xfId="6" applyFont="1" applyFill="1" applyAlignment="1">
      <alignment horizontal="center" vertical="center"/>
    </xf>
    <xf numFmtId="0" fontId="13" fillId="7" borderId="16" xfId="9" applyFont="1" applyFill="1" applyBorder="1" applyAlignment="1">
      <alignment horizontal="center" vertical="center"/>
    </xf>
    <xf numFmtId="0" fontId="13" fillId="7" borderId="13" xfId="9" applyFont="1" applyFill="1" applyBorder="1" applyAlignment="1">
      <alignment horizontal="center" vertical="center"/>
    </xf>
    <xf numFmtId="0" fontId="13" fillId="7" borderId="17" xfId="9" applyFont="1" applyFill="1" applyBorder="1" applyAlignment="1">
      <alignment horizontal="center" vertical="center"/>
    </xf>
    <xf numFmtId="0" fontId="13" fillId="7" borderId="18" xfId="9" applyFont="1" applyFill="1" applyBorder="1" applyAlignment="1">
      <alignment horizontal="center" vertical="center"/>
    </xf>
    <xf numFmtId="0" fontId="13" fillId="7" borderId="0" xfId="9" applyFont="1" applyFill="1" applyBorder="1" applyAlignment="1">
      <alignment horizontal="center" vertical="center"/>
    </xf>
    <xf numFmtId="0" fontId="13" fillId="7" borderId="19" xfId="9" applyFont="1" applyFill="1" applyBorder="1" applyAlignment="1">
      <alignment horizontal="center" vertical="center"/>
    </xf>
    <xf numFmtId="0" fontId="13" fillId="7" borderId="14" xfId="9" applyFont="1" applyFill="1" applyBorder="1" applyAlignment="1">
      <alignment horizontal="center" vertical="center"/>
    </xf>
    <xf numFmtId="0" fontId="13" fillId="7" borderId="15" xfId="9" applyFont="1" applyFill="1" applyBorder="1" applyAlignment="1">
      <alignment horizontal="center" vertical="center"/>
    </xf>
    <xf numFmtId="0" fontId="13" fillId="7" borderId="20" xfId="9" applyFont="1" applyFill="1" applyBorder="1" applyAlignment="1">
      <alignment horizontal="center" vertical="center"/>
    </xf>
    <xf numFmtId="0" fontId="2" fillId="7" borderId="16" xfId="9" applyFont="1" applyFill="1" applyBorder="1" applyAlignment="1" applyProtection="1">
      <alignment horizontal="center" vertical="center" wrapText="1"/>
      <protection locked="0"/>
    </xf>
    <xf numFmtId="0" fontId="2" fillId="7" borderId="13" xfId="9" applyFont="1" applyFill="1" applyBorder="1" applyAlignment="1" applyProtection="1">
      <alignment horizontal="center" vertical="center" wrapText="1"/>
      <protection locked="0"/>
    </xf>
    <xf numFmtId="0" fontId="2" fillId="7" borderId="17" xfId="9" applyFont="1" applyFill="1" applyBorder="1" applyAlignment="1" applyProtection="1">
      <alignment horizontal="center" vertical="center" wrapText="1"/>
      <protection locked="0"/>
    </xf>
    <xf numFmtId="0" fontId="2" fillId="7" borderId="18" xfId="9" applyFont="1" applyFill="1" applyBorder="1" applyAlignment="1" applyProtection="1">
      <alignment horizontal="center" vertical="center" wrapText="1"/>
      <protection locked="0"/>
    </xf>
    <xf numFmtId="0" fontId="2" fillId="7" borderId="0" xfId="9" applyFont="1" applyFill="1" applyBorder="1" applyAlignment="1" applyProtection="1">
      <alignment horizontal="center" vertical="center" wrapText="1"/>
      <protection locked="0"/>
    </xf>
    <xf numFmtId="0" fontId="2" fillId="7" borderId="19" xfId="9" applyFont="1" applyFill="1" applyBorder="1" applyAlignment="1" applyProtection="1">
      <alignment horizontal="center" vertical="center" wrapText="1"/>
      <protection locked="0"/>
    </xf>
    <xf numFmtId="0" fontId="15" fillId="3" borderId="0" xfId="6" applyFont="1" applyFill="1" applyAlignment="1">
      <alignment vertical="center"/>
    </xf>
    <xf numFmtId="0" fontId="15" fillId="3" borderId="0" xfId="6" applyFont="1" applyFill="1" applyAlignment="1">
      <alignment horizontal="center"/>
    </xf>
    <xf numFmtId="0" fontId="15" fillId="3" borderId="0" xfId="6" applyFont="1" applyFill="1"/>
    <xf numFmtId="0" fontId="3" fillId="0" borderId="0" xfId="5" applyFont="1" applyAlignment="1">
      <alignment horizontal="left" vertical="center" wrapText="1"/>
    </xf>
    <xf numFmtId="0" fontId="3" fillId="0" borderId="0" xfId="5" applyFont="1" applyAlignment="1">
      <alignment horizontal="left" vertical="top" wrapText="1"/>
    </xf>
  </cellXfs>
  <cellStyles count="16">
    <cellStyle name="Hipervínculo" xfId="1" builtinId="8"/>
    <cellStyle name="Millares 2" xfId="2"/>
    <cellStyle name="Millares 2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2 2" xfId="9"/>
    <cellStyle name="Normal 3 3" xfId="10"/>
    <cellStyle name="Normal 4" xfId="11"/>
    <cellStyle name="Normal 5" xfId="12"/>
    <cellStyle name="Normal 56" xfId="13"/>
    <cellStyle name="Porcentaje" xfId="14" builtinId="5"/>
    <cellStyle name="Porcentaje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152</xdr:row>
      <xdr:rowOff>28576</xdr:rowOff>
    </xdr:from>
    <xdr:to>
      <xdr:col>1</xdr:col>
      <xdr:colOff>3114675</xdr:colOff>
      <xdr:row>161</xdr:row>
      <xdr:rowOff>57151</xdr:rowOff>
    </xdr:to>
    <xdr:sp macro="" textlink="">
      <xdr:nvSpPr>
        <xdr:cNvPr id="2" name="CuadroTexto 1"/>
        <xdr:cNvSpPr txBox="1"/>
      </xdr:nvSpPr>
      <xdr:spPr>
        <a:xfrm>
          <a:off x="876300" y="10134601"/>
          <a:ext cx="2343150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ARQ.</a:t>
          </a:r>
          <a:r>
            <a:rPr lang="es-MX" sz="900" baseline="0"/>
            <a:t> ADRIAN GARDUÑO ESPITIA</a:t>
          </a:r>
        </a:p>
        <a:p>
          <a:pPr algn="ctr"/>
          <a:r>
            <a:rPr lang="es-MX" sz="900" baseline="0"/>
            <a:t>DIRECTOR GENERAL 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1097351</xdr:colOff>
      <xdr:row>152</xdr:row>
      <xdr:rowOff>11682</xdr:rowOff>
    </xdr:from>
    <xdr:to>
      <xdr:col>5</xdr:col>
      <xdr:colOff>611038</xdr:colOff>
      <xdr:row>161</xdr:row>
      <xdr:rowOff>49782</xdr:rowOff>
    </xdr:to>
    <xdr:sp macro="" textlink="">
      <xdr:nvSpPr>
        <xdr:cNvPr id="3" name="CuadroTexto 2"/>
        <xdr:cNvSpPr txBox="1"/>
      </xdr:nvSpPr>
      <xdr:spPr>
        <a:xfrm>
          <a:off x="7162799" y="24192602"/>
          <a:ext cx="2658734" cy="1332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223</xdr:row>
      <xdr:rowOff>28576</xdr:rowOff>
    </xdr:from>
    <xdr:to>
      <xdr:col>1</xdr:col>
      <xdr:colOff>3114675</xdr:colOff>
      <xdr:row>232</xdr:row>
      <xdr:rowOff>57151</xdr:rowOff>
    </xdr:to>
    <xdr:sp macro="" textlink="">
      <xdr:nvSpPr>
        <xdr:cNvPr id="2" name="CuadroTexto 1"/>
        <xdr:cNvSpPr txBox="1"/>
      </xdr:nvSpPr>
      <xdr:spPr>
        <a:xfrm>
          <a:off x="1438275" y="23898226"/>
          <a:ext cx="2343150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ARQ.</a:t>
          </a:r>
          <a:r>
            <a:rPr lang="es-MX" sz="900" baseline="0"/>
            <a:t> ADRIAN GARDUÑO ESPITIA</a:t>
          </a:r>
        </a:p>
        <a:p>
          <a:pPr algn="ctr"/>
          <a:r>
            <a:rPr lang="es-MX" sz="900" baseline="0"/>
            <a:t>DIRECTOR GENERAL 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5143501</xdr:colOff>
      <xdr:row>223</xdr:row>
      <xdr:rowOff>40257</xdr:rowOff>
    </xdr:from>
    <xdr:to>
      <xdr:col>4</xdr:col>
      <xdr:colOff>590550</xdr:colOff>
      <xdr:row>232</xdr:row>
      <xdr:rowOff>78357</xdr:rowOff>
    </xdr:to>
    <xdr:sp macro="" textlink="">
      <xdr:nvSpPr>
        <xdr:cNvPr id="3" name="CuadroTexto 2"/>
        <xdr:cNvSpPr txBox="1"/>
      </xdr:nvSpPr>
      <xdr:spPr>
        <a:xfrm>
          <a:off x="5810251" y="36340032"/>
          <a:ext cx="2428874" cy="1323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29</xdr:row>
      <xdr:rowOff>9526</xdr:rowOff>
    </xdr:from>
    <xdr:to>
      <xdr:col>1</xdr:col>
      <xdr:colOff>2333625</xdr:colOff>
      <xdr:row>37</xdr:row>
      <xdr:rowOff>85725</xdr:rowOff>
    </xdr:to>
    <xdr:sp macro="" textlink="">
      <xdr:nvSpPr>
        <xdr:cNvPr id="2" name="CuadroTexto 1"/>
        <xdr:cNvSpPr txBox="1"/>
      </xdr:nvSpPr>
      <xdr:spPr>
        <a:xfrm>
          <a:off x="657225" y="4448176"/>
          <a:ext cx="2343150" cy="1219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ARQ.</a:t>
          </a:r>
          <a:r>
            <a:rPr lang="es-MX" sz="900" baseline="0"/>
            <a:t> ADRIAN GARDUÑO ESPITIA</a:t>
          </a:r>
        </a:p>
        <a:p>
          <a:pPr algn="ctr"/>
          <a:r>
            <a:rPr lang="es-MX" sz="900" baseline="0"/>
            <a:t>DIRECTOR GENERAL 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942974</xdr:colOff>
      <xdr:row>29</xdr:row>
      <xdr:rowOff>40257</xdr:rowOff>
    </xdr:from>
    <xdr:to>
      <xdr:col>4</xdr:col>
      <xdr:colOff>1095374</xdr:colOff>
      <xdr:row>37</xdr:row>
      <xdr:rowOff>104775</xdr:rowOff>
    </xdr:to>
    <xdr:sp macro="" textlink="">
      <xdr:nvSpPr>
        <xdr:cNvPr id="3" name="CuadroTexto 2"/>
        <xdr:cNvSpPr txBox="1"/>
      </xdr:nvSpPr>
      <xdr:spPr>
        <a:xfrm>
          <a:off x="4819649" y="4478907"/>
          <a:ext cx="2790825" cy="12075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82</xdr:row>
      <xdr:rowOff>9526</xdr:rowOff>
    </xdr:from>
    <xdr:to>
      <xdr:col>1</xdr:col>
      <xdr:colOff>2333625</xdr:colOff>
      <xdr:row>90</xdr:row>
      <xdr:rowOff>85725</xdr:rowOff>
    </xdr:to>
    <xdr:sp macro="" textlink="">
      <xdr:nvSpPr>
        <xdr:cNvPr id="2" name="CuadroTexto 1"/>
        <xdr:cNvSpPr txBox="1"/>
      </xdr:nvSpPr>
      <xdr:spPr>
        <a:xfrm>
          <a:off x="657225" y="4448176"/>
          <a:ext cx="2343150" cy="1219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ARQ.</a:t>
          </a:r>
          <a:r>
            <a:rPr lang="es-MX" sz="900" baseline="0"/>
            <a:t> ADRIAN GARDUÑO ESPITIA</a:t>
          </a:r>
        </a:p>
        <a:p>
          <a:pPr algn="ctr"/>
          <a:r>
            <a:rPr lang="es-MX" sz="900" baseline="0"/>
            <a:t>DIRECTOR GENERAL 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828675</xdr:colOff>
      <xdr:row>82</xdr:row>
      <xdr:rowOff>40257</xdr:rowOff>
    </xdr:from>
    <xdr:to>
      <xdr:col>4</xdr:col>
      <xdr:colOff>1095374</xdr:colOff>
      <xdr:row>90</xdr:row>
      <xdr:rowOff>104775</xdr:rowOff>
    </xdr:to>
    <xdr:sp macro="" textlink="">
      <xdr:nvSpPr>
        <xdr:cNvPr id="3" name="CuadroTexto 2"/>
        <xdr:cNvSpPr txBox="1"/>
      </xdr:nvSpPr>
      <xdr:spPr>
        <a:xfrm>
          <a:off x="5724525" y="12051282"/>
          <a:ext cx="2381249" cy="12075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23</xdr:row>
      <xdr:rowOff>9526</xdr:rowOff>
    </xdr:from>
    <xdr:to>
      <xdr:col>1</xdr:col>
      <xdr:colOff>2333625</xdr:colOff>
      <xdr:row>31</xdr:row>
      <xdr:rowOff>85725</xdr:rowOff>
    </xdr:to>
    <xdr:sp macro="" textlink="">
      <xdr:nvSpPr>
        <xdr:cNvPr id="2" name="CuadroTexto 1"/>
        <xdr:cNvSpPr txBox="1"/>
      </xdr:nvSpPr>
      <xdr:spPr>
        <a:xfrm>
          <a:off x="657225" y="12020551"/>
          <a:ext cx="2343150" cy="1219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ARQ.</a:t>
          </a:r>
          <a:r>
            <a:rPr lang="es-MX" sz="900" baseline="0"/>
            <a:t> ADRIAN GARDUÑO ESPITIA</a:t>
          </a:r>
        </a:p>
        <a:p>
          <a:pPr algn="ctr"/>
          <a:r>
            <a:rPr lang="es-MX" sz="900" baseline="0"/>
            <a:t>DIRECTOR GENERAL 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3686175</xdr:colOff>
      <xdr:row>23</xdr:row>
      <xdr:rowOff>40257</xdr:rowOff>
    </xdr:from>
    <xdr:to>
      <xdr:col>4</xdr:col>
      <xdr:colOff>9524</xdr:colOff>
      <xdr:row>31</xdr:row>
      <xdr:rowOff>104775</xdr:rowOff>
    </xdr:to>
    <xdr:sp macro="" textlink="">
      <xdr:nvSpPr>
        <xdr:cNvPr id="3" name="CuadroTexto 2"/>
        <xdr:cNvSpPr txBox="1"/>
      </xdr:nvSpPr>
      <xdr:spPr>
        <a:xfrm>
          <a:off x="3905250" y="3678807"/>
          <a:ext cx="2476499" cy="12075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42</xdr:row>
      <xdr:rowOff>9526</xdr:rowOff>
    </xdr:from>
    <xdr:to>
      <xdr:col>1</xdr:col>
      <xdr:colOff>2333625</xdr:colOff>
      <xdr:row>50</xdr:row>
      <xdr:rowOff>85725</xdr:rowOff>
    </xdr:to>
    <xdr:sp macro="" textlink="">
      <xdr:nvSpPr>
        <xdr:cNvPr id="2" name="CuadroTexto 1"/>
        <xdr:cNvSpPr txBox="1"/>
      </xdr:nvSpPr>
      <xdr:spPr>
        <a:xfrm>
          <a:off x="219075" y="3648076"/>
          <a:ext cx="2333625" cy="1219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ARQ.</a:t>
          </a:r>
          <a:r>
            <a:rPr lang="es-MX" sz="900" baseline="0"/>
            <a:t> ADRIAN GARDUÑO ESPITIA</a:t>
          </a:r>
        </a:p>
        <a:p>
          <a:pPr algn="ctr"/>
          <a:r>
            <a:rPr lang="es-MX" sz="900" baseline="0"/>
            <a:t>DIRECTOR GENERAL 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3686175</xdr:colOff>
      <xdr:row>42</xdr:row>
      <xdr:rowOff>40257</xdr:rowOff>
    </xdr:from>
    <xdr:to>
      <xdr:col>4</xdr:col>
      <xdr:colOff>9524</xdr:colOff>
      <xdr:row>50</xdr:row>
      <xdr:rowOff>104775</xdr:rowOff>
    </xdr:to>
    <xdr:sp macro="" textlink="">
      <xdr:nvSpPr>
        <xdr:cNvPr id="3" name="CuadroTexto 2"/>
        <xdr:cNvSpPr txBox="1"/>
      </xdr:nvSpPr>
      <xdr:spPr>
        <a:xfrm>
          <a:off x="3905250" y="3678807"/>
          <a:ext cx="2476499" cy="12075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52</xdr:row>
      <xdr:rowOff>9526</xdr:rowOff>
    </xdr:from>
    <xdr:to>
      <xdr:col>1</xdr:col>
      <xdr:colOff>2333625</xdr:colOff>
      <xdr:row>60</xdr:row>
      <xdr:rowOff>85725</xdr:rowOff>
    </xdr:to>
    <xdr:sp macro="" textlink="">
      <xdr:nvSpPr>
        <xdr:cNvPr id="2" name="CuadroTexto 1"/>
        <xdr:cNvSpPr txBox="1"/>
      </xdr:nvSpPr>
      <xdr:spPr>
        <a:xfrm>
          <a:off x="247650" y="6305551"/>
          <a:ext cx="2333625" cy="1219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ARQ.</a:t>
          </a:r>
          <a:r>
            <a:rPr lang="es-MX" sz="900" baseline="0"/>
            <a:t> ADRIAN GARDUÑO ESPITIA</a:t>
          </a:r>
        </a:p>
        <a:p>
          <a:pPr algn="ctr"/>
          <a:r>
            <a:rPr lang="es-MX" sz="900" baseline="0"/>
            <a:t>DIRECTOR GENERAL 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209550</xdr:colOff>
      <xdr:row>52</xdr:row>
      <xdr:rowOff>11682</xdr:rowOff>
    </xdr:from>
    <xdr:to>
      <xdr:col>4</xdr:col>
      <xdr:colOff>1104899</xdr:colOff>
      <xdr:row>60</xdr:row>
      <xdr:rowOff>76200</xdr:rowOff>
    </xdr:to>
    <xdr:sp macro="" textlink="">
      <xdr:nvSpPr>
        <xdr:cNvPr id="3" name="CuadroTexto 2"/>
        <xdr:cNvSpPr txBox="1"/>
      </xdr:nvSpPr>
      <xdr:spPr>
        <a:xfrm>
          <a:off x="5448300" y="7736457"/>
          <a:ext cx="2705099" cy="12075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5" t="s">
        <v>628</v>
      </c>
      <c r="B1" s="145"/>
      <c r="C1" s="19"/>
      <c r="D1" s="16" t="s">
        <v>614</v>
      </c>
      <c r="E1" s="17">
        <v>2021</v>
      </c>
    </row>
    <row r="2" spans="1:5" ht="18.95" customHeight="1" x14ac:dyDescent="0.2">
      <c r="A2" s="146" t="s">
        <v>613</v>
      </c>
      <c r="B2" s="146"/>
      <c r="C2" s="38"/>
      <c r="D2" s="16" t="s">
        <v>615</v>
      </c>
      <c r="E2" s="19" t="s">
        <v>617</v>
      </c>
    </row>
    <row r="3" spans="1:5" ht="18.95" customHeight="1" x14ac:dyDescent="0.2">
      <c r="A3" s="147" t="s">
        <v>629</v>
      </c>
      <c r="B3" s="147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3" t="s">
        <v>581</v>
      </c>
      <c r="B23" s="104" t="s">
        <v>307</v>
      </c>
    </row>
    <row r="24" spans="1:2" x14ac:dyDescent="0.2">
      <c r="A24" s="103" t="s">
        <v>582</v>
      </c>
      <c r="B24" s="104" t="s">
        <v>583</v>
      </c>
    </row>
    <row r="25" spans="1:2" x14ac:dyDescent="0.2">
      <c r="A25" s="103" t="s">
        <v>584</v>
      </c>
      <c r="B25" s="104" t="s">
        <v>344</v>
      </c>
    </row>
    <row r="26" spans="1:2" x14ac:dyDescent="0.2">
      <c r="A26" s="103" t="s">
        <v>585</v>
      </c>
      <c r="B26" s="104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activeCell="A22" sqref="A22:IV32"/>
    </sheetView>
  </sheetViews>
  <sheetFormatPr baseColWidth="10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51" t="s">
        <v>628</v>
      </c>
      <c r="B1" s="152"/>
      <c r="C1" s="153"/>
    </row>
    <row r="2" spans="1:3" s="39" customFormat="1" ht="18" customHeight="1" x14ac:dyDescent="0.25">
      <c r="A2" s="154" t="s">
        <v>44</v>
      </c>
      <c r="B2" s="155"/>
      <c r="C2" s="156"/>
    </row>
    <row r="3" spans="1:3" s="39" customFormat="1" ht="18" customHeight="1" x14ac:dyDescent="0.25">
      <c r="A3" s="154" t="s">
        <v>629</v>
      </c>
      <c r="B3" s="155"/>
      <c r="C3" s="156"/>
    </row>
    <row r="4" spans="1:3" s="42" customFormat="1" ht="18" customHeight="1" x14ac:dyDescent="0.2">
      <c r="A4" s="157" t="s">
        <v>624</v>
      </c>
      <c r="B4" s="158"/>
      <c r="C4" s="159"/>
    </row>
    <row r="5" spans="1:3" s="40" customFormat="1" x14ac:dyDescent="0.2">
      <c r="A5" s="60" t="s">
        <v>529</v>
      </c>
      <c r="B5" s="60"/>
      <c r="C5" s="61">
        <v>56221974.700000003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6" x14ac:dyDescent="0.2">
      <c r="A17" s="75">
        <v>3.2</v>
      </c>
      <c r="B17" s="68" t="s">
        <v>538</v>
      </c>
      <c r="C17" s="66">
        <v>0</v>
      </c>
    </row>
    <row r="18" spans="1:6" x14ac:dyDescent="0.2">
      <c r="A18" s="75">
        <v>3.3</v>
      </c>
      <c r="B18" s="70" t="s">
        <v>539</v>
      </c>
      <c r="C18" s="76">
        <v>0</v>
      </c>
    </row>
    <row r="19" spans="1:6" x14ac:dyDescent="0.2">
      <c r="A19" s="62"/>
      <c r="B19" s="77"/>
      <c r="C19" s="78"/>
    </row>
    <row r="20" spans="1:6" x14ac:dyDescent="0.2">
      <c r="A20" s="79" t="s">
        <v>83</v>
      </c>
      <c r="B20" s="79"/>
      <c r="C20" s="61">
        <f>C5+C7-C15</f>
        <v>56221974.700000003</v>
      </c>
    </row>
    <row r="22" spans="1:6" s="141" customFormat="1" x14ac:dyDescent="0.25">
      <c r="A22" s="139" t="s">
        <v>638</v>
      </c>
      <c r="B22" s="140"/>
      <c r="C22" s="140"/>
      <c r="D22" s="140"/>
      <c r="E22" s="140"/>
      <c r="F22" s="140"/>
    </row>
    <row r="23" spans="1:6" s="141" customFormat="1" ht="12" x14ac:dyDescent="0.25">
      <c r="A23" s="142"/>
      <c r="B23" s="140"/>
      <c r="C23" s="140"/>
      <c r="D23" s="140"/>
      <c r="E23" s="140"/>
      <c r="F23" s="140"/>
    </row>
    <row r="24" spans="1:6" s="141" customFormat="1" x14ac:dyDescent="0.25">
      <c r="A24" s="143"/>
    </row>
    <row r="25" spans="1:6" s="141" customFormat="1" x14ac:dyDescent="0.25">
      <c r="A25" s="143"/>
    </row>
    <row r="26" spans="1:6" s="141" customFormat="1" x14ac:dyDescent="0.25">
      <c r="A26" s="143"/>
    </row>
    <row r="27" spans="1:6" s="141" customFormat="1" x14ac:dyDescent="0.25">
      <c r="A27" s="143"/>
    </row>
    <row r="28" spans="1:6" s="141" customFormat="1" x14ac:dyDescent="0.25">
      <c r="A28" s="143"/>
    </row>
    <row r="29" spans="1:6" s="141" customFormat="1" x14ac:dyDescent="0.25">
      <c r="A29" s="143"/>
    </row>
    <row r="30" spans="1:6" s="141" customFormat="1" x14ac:dyDescent="0.25">
      <c r="A30" s="143"/>
    </row>
    <row r="31" spans="1:6" s="141" customFormat="1" x14ac:dyDescent="0.25">
      <c r="A31" s="143"/>
    </row>
    <row r="32" spans="1:6" s="141" customFormat="1" x14ac:dyDescent="0.25">
      <c r="A32" s="143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showGridLines="0" topLeftCell="A22" workbookViewId="0">
      <selection activeCell="A41" sqref="A41:IV51"/>
    </sheetView>
  </sheetViews>
  <sheetFormatPr baseColWidth="10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60" t="s">
        <v>628</v>
      </c>
      <c r="B1" s="161"/>
      <c r="C1" s="162"/>
    </row>
    <row r="2" spans="1:3" s="43" customFormat="1" ht="18.95" customHeight="1" x14ac:dyDescent="0.25">
      <c r="A2" s="163" t="s">
        <v>45</v>
      </c>
      <c r="B2" s="164"/>
      <c r="C2" s="165"/>
    </row>
    <row r="3" spans="1:3" s="43" customFormat="1" ht="18.95" customHeight="1" x14ac:dyDescent="0.25">
      <c r="A3" s="163" t="s">
        <v>629</v>
      </c>
      <c r="B3" s="164"/>
      <c r="C3" s="165"/>
    </row>
    <row r="4" spans="1:3" s="44" customFormat="1" x14ac:dyDescent="0.2">
      <c r="A4" s="157" t="s">
        <v>624</v>
      </c>
      <c r="B4" s="158"/>
      <c r="C4" s="159"/>
    </row>
    <row r="5" spans="1:3" x14ac:dyDescent="0.2">
      <c r="A5" s="91" t="s">
        <v>542</v>
      </c>
      <c r="B5" s="60"/>
      <c r="C5" s="84">
        <v>51875265.75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10239362.209999999</v>
      </c>
    </row>
    <row r="8" spans="1:3" x14ac:dyDescent="0.2">
      <c r="A8" s="137">
        <v>2.1</v>
      </c>
      <c r="B8" s="92" t="s">
        <v>373</v>
      </c>
      <c r="C8" s="93">
        <v>0</v>
      </c>
    </row>
    <row r="9" spans="1:3" x14ac:dyDescent="0.2">
      <c r="A9" s="137">
        <v>2.2000000000000002</v>
      </c>
      <c r="B9" s="92" t="s">
        <v>370</v>
      </c>
      <c r="C9" s="93">
        <v>3456769.24</v>
      </c>
    </row>
    <row r="10" spans="1:3" x14ac:dyDescent="0.2">
      <c r="A10" s="100">
        <v>2.2999999999999998</v>
      </c>
      <c r="B10" s="83" t="s">
        <v>240</v>
      </c>
      <c r="C10" s="93">
        <v>66690.42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245198.29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384771.05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10969.8</v>
      </c>
    </row>
    <row r="19" spans="1:3" x14ac:dyDescent="0.2">
      <c r="A19" s="100" t="s">
        <v>575</v>
      </c>
      <c r="B19" s="83" t="s">
        <v>546</v>
      </c>
      <c r="C19" s="93">
        <v>2101689.65</v>
      </c>
    </row>
    <row r="20" spans="1:3" x14ac:dyDescent="0.2">
      <c r="A20" s="100" t="s">
        <v>576</v>
      </c>
      <c r="B20" s="83" t="s">
        <v>547</v>
      </c>
      <c r="C20" s="93">
        <v>3960342.73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12931.03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5520745.7799999993</v>
      </c>
    </row>
    <row r="31" spans="1:3" x14ac:dyDescent="0.2">
      <c r="A31" s="100" t="s">
        <v>564</v>
      </c>
      <c r="B31" s="83" t="s">
        <v>442</v>
      </c>
      <c r="C31" s="93">
        <v>2308871.09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6" x14ac:dyDescent="0.2">
      <c r="A33" s="100" t="s">
        <v>566</v>
      </c>
      <c r="B33" s="83" t="s">
        <v>452</v>
      </c>
      <c r="C33" s="93">
        <v>0</v>
      </c>
    </row>
    <row r="34" spans="1:6" x14ac:dyDescent="0.2">
      <c r="A34" s="100" t="s">
        <v>567</v>
      </c>
      <c r="B34" s="83" t="s">
        <v>568</v>
      </c>
      <c r="C34" s="93">
        <v>0</v>
      </c>
    </row>
    <row r="35" spans="1:6" x14ac:dyDescent="0.2">
      <c r="A35" s="100" t="s">
        <v>569</v>
      </c>
      <c r="B35" s="83" t="s">
        <v>570</v>
      </c>
      <c r="C35" s="93">
        <v>0</v>
      </c>
    </row>
    <row r="36" spans="1:6" x14ac:dyDescent="0.2">
      <c r="A36" s="100" t="s">
        <v>571</v>
      </c>
      <c r="B36" s="83" t="s">
        <v>460</v>
      </c>
      <c r="C36" s="93">
        <v>0</v>
      </c>
    </row>
    <row r="37" spans="1:6" x14ac:dyDescent="0.2">
      <c r="A37" s="100" t="s">
        <v>572</v>
      </c>
      <c r="B37" s="92" t="s">
        <v>573</v>
      </c>
      <c r="C37" s="99">
        <v>3211874.69</v>
      </c>
    </row>
    <row r="38" spans="1:6" x14ac:dyDescent="0.2">
      <c r="A38" s="85"/>
      <c r="B38" s="88"/>
      <c r="C38" s="89"/>
    </row>
    <row r="39" spans="1:6" x14ac:dyDescent="0.2">
      <c r="A39" s="90" t="s">
        <v>85</v>
      </c>
      <c r="B39" s="60"/>
      <c r="C39" s="61">
        <f>C5-C7+C30</f>
        <v>47156649.32</v>
      </c>
    </row>
    <row r="41" spans="1:6" s="141" customFormat="1" x14ac:dyDescent="0.25">
      <c r="A41" s="139" t="s">
        <v>638</v>
      </c>
      <c r="B41" s="140"/>
      <c r="C41" s="140"/>
      <c r="D41" s="140"/>
      <c r="E41" s="140"/>
      <c r="F41" s="140"/>
    </row>
    <row r="42" spans="1:6" s="141" customFormat="1" ht="12" x14ac:dyDescent="0.25">
      <c r="A42" s="142"/>
      <c r="B42" s="140"/>
      <c r="C42" s="140"/>
      <c r="D42" s="140"/>
      <c r="E42" s="140"/>
      <c r="F42" s="140"/>
    </row>
    <row r="43" spans="1:6" s="141" customFormat="1" x14ac:dyDescent="0.25">
      <c r="A43" s="143"/>
    </row>
    <row r="44" spans="1:6" s="141" customFormat="1" x14ac:dyDescent="0.25">
      <c r="A44" s="143"/>
    </row>
    <row r="45" spans="1:6" s="141" customFormat="1" x14ac:dyDescent="0.25">
      <c r="A45" s="143"/>
    </row>
    <row r="46" spans="1:6" s="141" customFormat="1" x14ac:dyDescent="0.25">
      <c r="A46" s="143"/>
    </row>
    <row r="47" spans="1:6" s="141" customFormat="1" x14ac:dyDescent="0.25">
      <c r="A47" s="143"/>
    </row>
    <row r="48" spans="1:6" s="141" customFormat="1" x14ac:dyDescent="0.25">
      <c r="A48" s="143"/>
    </row>
    <row r="49" spans="1:1" s="141" customFormat="1" x14ac:dyDescent="0.25">
      <c r="A49" s="143"/>
    </row>
    <row r="50" spans="1:1" s="141" customFormat="1" x14ac:dyDescent="0.25">
      <c r="A50" s="143"/>
    </row>
    <row r="51" spans="1:1" s="141" customFormat="1" x14ac:dyDescent="0.25">
      <c r="A51" s="143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topLeftCell="A25" workbookViewId="0">
      <selection activeCell="H56" sqref="H56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0.85546875" style="31" bestFit="1" customWidth="1"/>
    <col min="4" max="4" width="16.28515625" style="31" bestFit="1" customWidth="1"/>
    <col min="5" max="5" width="16.7109375" style="31" bestFit="1" customWidth="1"/>
    <col min="6" max="6" width="10.85546875" style="31" bestFit="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50" t="s">
        <v>628</v>
      </c>
      <c r="B1" s="166"/>
      <c r="C1" s="166"/>
      <c r="D1" s="166"/>
      <c r="E1" s="166"/>
      <c r="F1" s="166"/>
      <c r="G1" s="29" t="s">
        <v>614</v>
      </c>
      <c r="H1" s="30">
        <v>2021</v>
      </c>
    </row>
    <row r="2" spans="1:10" ht="18.95" customHeight="1" x14ac:dyDescent="0.2">
      <c r="A2" s="150" t="s">
        <v>625</v>
      </c>
      <c r="B2" s="166"/>
      <c r="C2" s="166"/>
      <c r="D2" s="166"/>
      <c r="E2" s="166"/>
      <c r="F2" s="166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7" t="s">
        <v>629</v>
      </c>
      <c r="B3" s="168"/>
      <c r="C3" s="168"/>
      <c r="D3" s="168"/>
      <c r="E3" s="168"/>
      <c r="F3" s="168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7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7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7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>C35+D35+E35</f>
        <v>0</v>
      </c>
    </row>
    <row r="36" spans="1:7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>C36+D36+E36</f>
        <v>0</v>
      </c>
    </row>
    <row r="37" spans="1:7" s="46" customFormat="1" x14ac:dyDescent="0.2">
      <c r="A37" s="45">
        <v>8000</v>
      </c>
      <c r="B37" s="46" t="s">
        <v>98</v>
      </c>
    </row>
    <row r="38" spans="1:7" x14ac:dyDescent="0.2">
      <c r="A38" s="31">
        <v>8110</v>
      </c>
      <c r="B38" s="31" t="s">
        <v>97</v>
      </c>
      <c r="C38" s="36">
        <v>64908388.310000002</v>
      </c>
      <c r="D38" s="36">
        <v>0</v>
      </c>
      <c r="E38" s="36">
        <v>0</v>
      </c>
      <c r="F38" s="36">
        <f t="shared" si="0"/>
        <v>64908388.310000002</v>
      </c>
    </row>
    <row r="39" spans="1:7" x14ac:dyDescent="0.2">
      <c r="A39" s="31">
        <v>8120</v>
      </c>
      <c r="B39" s="31" t="s">
        <v>96</v>
      </c>
      <c r="C39" s="36">
        <v>69406401.890000001</v>
      </c>
      <c r="D39" s="36">
        <v>0</v>
      </c>
      <c r="E39" s="36">
        <v>-56221974.700000003</v>
      </c>
      <c r="F39" s="36">
        <f t="shared" si="0"/>
        <v>13184427.189999998</v>
      </c>
    </row>
    <row r="40" spans="1:7" x14ac:dyDescent="0.2">
      <c r="A40" s="31">
        <v>8130</v>
      </c>
      <c r="B40" s="31" t="s">
        <v>95</v>
      </c>
      <c r="C40" s="36">
        <v>64908388.310000002</v>
      </c>
      <c r="D40" s="36">
        <v>-600000</v>
      </c>
      <c r="E40" s="36">
        <v>5098013.58</v>
      </c>
      <c r="F40" s="36">
        <f t="shared" si="0"/>
        <v>69406401.890000001</v>
      </c>
      <c r="G40" s="36"/>
    </row>
    <row r="41" spans="1:7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56221974.700000003</v>
      </c>
      <c r="F41" s="36">
        <f t="shared" si="0"/>
        <v>56221974.700000003</v>
      </c>
    </row>
    <row r="42" spans="1:7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56221974.700000003</v>
      </c>
      <c r="F42" s="36">
        <f t="shared" si="0"/>
        <v>56221974.700000003</v>
      </c>
    </row>
    <row r="43" spans="1:7" x14ac:dyDescent="0.2">
      <c r="A43" s="31">
        <v>8210</v>
      </c>
      <c r="B43" s="31" t="s">
        <v>92</v>
      </c>
      <c r="C43" s="36">
        <v>64908388.310000002</v>
      </c>
      <c r="D43" s="36">
        <v>0</v>
      </c>
      <c r="E43" s="36">
        <v>0</v>
      </c>
      <c r="F43" s="36">
        <f t="shared" si="0"/>
        <v>64908388.310000002</v>
      </c>
    </row>
    <row r="44" spans="1:7" x14ac:dyDescent="0.2">
      <c r="A44" s="31">
        <v>8220</v>
      </c>
      <c r="B44" s="31" t="s">
        <v>91</v>
      </c>
      <c r="C44" s="36">
        <v>69406401.890000001</v>
      </c>
      <c r="D44" s="36">
        <v>0</v>
      </c>
      <c r="E44" s="36">
        <v>-54724794.829999998</v>
      </c>
      <c r="F44" s="36">
        <f t="shared" si="0"/>
        <v>14681607.060000002</v>
      </c>
    </row>
    <row r="45" spans="1:7" x14ac:dyDescent="0.2">
      <c r="A45" s="31">
        <v>8230</v>
      </c>
      <c r="B45" s="31" t="s">
        <v>90</v>
      </c>
      <c r="C45" s="36">
        <v>64908388.310000002</v>
      </c>
      <c r="D45" s="36">
        <v>15187789.67</v>
      </c>
      <c r="E45" s="36">
        <v>-10689776.09</v>
      </c>
      <c r="F45" s="36">
        <f t="shared" si="0"/>
        <v>69406401.890000001</v>
      </c>
    </row>
    <row r="46" spans="1:7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7" x14ac:dyDescent="0.2">
      <c r="A47" s="31">
        <v>8250</v>
      </c>
      <c r="B47" s="31" t="s">
        <v>88</v>
      </c>
      <c r="C47" s="36">
        <v>0</v>
      </c>
      <c r="D47" s="36">
        <v>92421.6</v>
      </c>
      <c r="E47" s="36">
        <v>0</v>
      </c>
      <c r="F47" s="36">
        <f t="shared" si="0"/>
        <v>92421.6</v>
      </c>
    </row>
    <row r="48" spans="1:7" x14ac:dyDescent="0.2">
      <c r="A48" s="31">
        <v>8260</v>
      </c>
      <c r="B48" s="31" t="s">
        <v>87</v>
      </c>
      <c r="C48" s="36">
        <v>0</v>
      </c>
      <c r="D48" s="36">
        <v>54724794.829999998</v>
      </c>
      <c r="E48" s="36">
        <v>0</v>
      </c>
      <c r="F48" s="36">
        <f t="shared" si="0"/>
        <v>54724794.829999998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54632373.229999997</v>
      </c>
      <c r="E49" s="36">
        <v>0</v>
      </c>
      <c r="F49" s="36">
        <f t="shared" si="0"/>
        <v>54632373.229999997</v>
      </c>
    </row>
    <row r="51" spans="1:6" s="141" customFormat="1" x14ac:dyDescent="0.25">
      <c r="A51" s="139" t="s">
        <v>638</v>
      </c>
      <c r="B51" s="140"/>
      <c r="C51" s="140"/>
      <c r="D51" s="140"/>
      <c r="E51" s="140"/>
      <c r="F51" s="140"/>
    </row>
    <row r="52" spans="1:6" s="141" customFormat="1" ht="12" x14ac:dyDescent="0.25">
      <c r="A52" s="142"/>
      <c r="B52" s="140"/>
      <c r="C52" s="140"/>
      <c r="D52" s="140"/>
      <c r="E52" s="140"/>
      <c r="F52" s="140"/>
    </row>
    <row r="53" spans="1:6" s="141" customFormat="1" x14ac:dyDescent="0.25">
      <c r="A53" s="143"/>
    </row>
    <row r="54" spans="1:6" s="141" customFormat="1" x14ac:dyDescent="0.25">
      <c r="A54" s="143"/>
    </row>
    <row r="55" spans="1:6" s="141" customFormat="1" x14ac:dyDescent="0.25">
      <c r="A55" s="143"/>
    </row>
    <row r="56" spans="1:6" s="141" customFormat="1" x14ac:dyDescent="0.25">
      <c r="A56" s="143"/>
    </row>
    <row r="57" spans="1:6" s="141" customFormat="1" x14ac:dyDescent="0.25">
      <c r="A57" s="143"/>
    </row>
    <row r="58" spans="1:6" s="141" customFormat="1" x14ac:dyDescent="0.25">
      <c r="A58" s="143"/>
    </row>
    <row r="59" spans="1:6" s="141" customFormat="1" x14ac:dyDescent="0.25">
      <c r="A59" s="143"/>
    </row>
    <row r="60" spans="1:6" s="141" customFormat="1" x14ac:dyDescent="0.25">
      <c r="A60" s="143"/>
    </row>
    <row r="61" spans="1:6" s="141" customFormat="1" x14ac:dyDescent="0.25">
      <c r="A61" s="143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7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4" t="s">
        <v>51</v>
      </c>
      <c r="C1" s="125"/>
      <c r="D1" s="125"/>
      <c r="E1" s="126"/>
    </row>
    <row r="2" spans="1:8" ht="15" customHeight="1" x14ac:dyDescent="0.2">
      <c r="A2" s="2" t="s">
        <v>31</v>
      </c>
    </row>
    <row r="3" spans="1:8" x14ac:dyDescent="0.2">
      <c r="A3" s="1"/>
    </row>
    <row r="4" spans="1:8" s="128" customFormat="1" x14ac:dyDescent="0.2">
      <c r="A4" s="127" t="s">
        <v>34</v>
      </c>
    </row>
    <row r="5" spans="1:8" s="128" customFormat="1" ht="39.950000000000003" customHeight="1" x14ac:dyDescent="0.2">
      <c r="A5" s="169" t="s">
        <v>35</v>
      </c>
      <c r="B5" s="169"/>
      <c r="C5" s="169"/>
      <c r="D5" s="169"/>
      <c r="E5" s="169"/>
      <c r="H5" s="129"/>
    </row>
    <row r="6" spans="1:8" s="128" customFormat="1" x14ac:dyDescent="0.2">
      <c r="A6" s="130"/>
      <c r="B6" s="130"/>
      <c r="C6" s="130"/>
      <c r="D6" s="130"/>
      <c r="H6" s="129"/>
    </row>
    <row r="7" spans="1:8" s="128" customFormat="1" ht="12.75" x14ac:dyDescent="0.2">
      <c r="A7" s="129" t="s">
        <v>36</v>
      </c>
      <c r="B7" s="129"/>
      <c r="C7" s="129"/>
      <c r="D7" s="129"/>
    </row>
    <row r="8" spans="1:8" s="128" customFormat="1" x14ac:dyDescent="0.2">
      <c r="A8" s="129"/>
      <c r="B8" s="129"/>
      <c r="C8" s="129"/>
      <c r="D8" s="129"/>
    </row>
    <row r="9" spans="1:8" s="128" customFormat="1" x14ac:dyDescent="0.2">
      <c r="A9" s="46" t="s">
        <v>126</v>
      </c>
      <c r="B9" s="129"/>
      <c r="C9" s="129"/>
      <c r="D9" s="129"/>
    </row>
    <row r="10" spans="1:8" s="128" customFormat="1" ht="26.1" customHeight="1" x14ac:dyDescent="0.2">
      <c r="A10" s="131" t="s">
        <v>605</v>
      </c>
      <c r="B10" s="170" t="s">
        <v>37</v>
      </c>
      <c r="C10" s="170"/>
      <c r="D10" s="170"/>
      <c r="E10" s="170"/>
    </row>
    <row r="11" spans="1:8" s="128" customFormat="1" ht="12.95" customHeight="1" x14ac:dyDescent="0.2">
      <c r="A11" s="132" t="s">
        <v>606</v>
      </c>
      <c r="B11" s="133" t="s">
        <v>38</v>
      </c>
      <c r="C11" s="133"/>
      <c r="D11" s="133"/>
      <c r="E11" s="133"/>
    </row>
    <row r="12" spans="1:8" s="128" customFormat="1" ht="26.1" customHeight="1" x14ac:dyDescent="0.2">
      <c r="A12" s="132" t="s">
        <v>607</v>
      </c>
      <c r="B12" s="170" t="s">
        <v>39</v>
      </c>
      <c r="C12" s="170"/>
      <c r="D12" s="170"/>
      <c r="E12" s="170"/>
    </row>
    <row r="13" spans="1:8" s="128" customFormat="1" ht="26.1" customHeight="1" x14ac:dyDescent="0.2">
      <c r="A13" s="132" t="s">
        <v>608</v>
      </c>
      <c r="B13" s="170" t="s">
        <v>40</v>
      </c>
      <c r="C13" s="170"/>
      <c r="D13" s="170"/>
      <c r="E13" s="170"/>
    </row>
    <row r="14" spans="1:8" s="128" customFormat="1" ht="11.25" customHeight="1" x14ac:dyDescent="0.2">
      <c r="A14" s="134"/>
      <c r="B14" s="135"/>
      <c r="C14" s="135"/>
      <c r="D14" s="135"/>
      <c r="E14" s="135"/>
    </row>
    <row r="15" spans="1:8" s="128" customFormat="1" ht="39" customHeight="1" x14ac:dyDescent="0.2">
      <c r="A15" s="131" t="s">
        <v>609</v>
      </c>
      <c r="B15" s="133" t="s">
        <v>41</v>
      </c>
    </row>
    <row r="16" spans="1:8" s="128" customFormat="1" ht="12.95" customHeight="1" x14ac:dyDescent="0.2">
      <c r="A16" s="132" t="s">
        <v>610</v>
      </c>
    </row>
    <row r="17" spans="1:4" s="128" customFormat="1" ht="12.95" customHeight="1" x14ac:dyDescent="0.2">
      <c r="A17" s="133"/>
    </row>
    <row r="18" spans="1:4" s="128" customFormat="1" ht="12.95" customHeight="1" x14ac:dyDescent="0.2">
      <c r="A18" s="46" t="s">
        <v>98</v>
      </c>
    </row>
    <row r="19" spans="1:4" s="128" customFormat="1" ht="12.95" customHeight="1" x14ac:dyDescent="0.2">
      <c r="A19" s="136" t="s">
        <v>611</v>
      </c>
    </row>
    <row r="20" spans="1:4" s="128" customFormat="1" ht="12.95" customHeight="1" x14ac:dyDescent="0.2">
      <c r="A20" s="136" t="s">
        <v>612</v>
      </c>
    </row>
    <row r="21" spans="1:4" s="128" customFormat="1" x14ac:dyDescent="0.2">
      <c r="A21" s="129"/>
    </row>
    <row r="22" spans="1:4" s="128" customFormat="1" x14ac:dyDescent="0.2">
      <c r="A22" s="129" t="s">
        <v>524</v>
      </c>
      <c r="B22" s="129"/>
      <c r="C22" s="129"/>
      <c r="D22" s="129"/>
    </row>
    <row r="23" spans="1:4" s="128" customFormat="1" x14ac:dyDescent="0.2">
      <c r="A23" s="129" t="s">
        <v>525</v>
      </c>
      <c r="B23" s="129"/>
      <c r="C23" s="129"/>
      <c r="D23" s="129"/>
    </row>
    <row r="24" spans="1:4" s="128" customFormat="1" x14ac:dyDescent="0.2">
      <c r="A24" s="129" t="s">
        <v>526</v>
      </c>
      <c r="B24" s="129"/>
      <c r="C24" s="129"/>
      <c r="D24" s="129"/>
    </row>
    <row r="25" spans="1:4" s="128" customFormat="1" x14ac:dyDescent="0.2">
      <c r="A25" s="129" t="s">
        <v>527</v>
      </c>
      <c r="B25" s="129"/>
      <c r="C25" s="129"/>
      <c r="D25" s="129"/>
    </row>
    <row r="26" spans="1:4" s="128" customFormat="1" x14ac:dyDescent="0.2">
      <c r="A26" s="129" t="s">
        <v>528</v>
      </c>
      <c r="B26" s="129"/>
      <c r="C26" s="129"/>
      <c r="D26" s="129"/>
    </row>
    <row r="27" spans="1:4" s="128" customFormat="1" x14ac:dyDescent="0.2">
      <c r="A27" s="129"/>
      <c r="B27" s="129"/>
      <c r="C27" s="129"/>
      <c r="D27" s="129"/>
    </row>
    <row r="28" spans="1:4" s="128" customFormat="1" ht="12" x14ac:dyDescent="0.2">
      <c r="A28" s="134" t="s">
        <v>99</v>
      </c>
      <c r="B28" s="129"/>
      <c r="C28" s="129"/>
      <c r="D28" s="129"/>
    </row>
    <row r="29" spans="1:4" s="128" customFormat="1" x14ac:dyDescent="0.2">
      <c r="A29" s="129"/>
      <c r="B29" s="129"/>
      <c r="C29" s="129"/>
      <c r="D29" s="129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opLeftCell="A130" zoomScale="106" zoomScaleNormal="106" workbookViewId="0">
      <selection activeCell="A151" sqref="A151:IV16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8" t="s">
        <v>628</v>
      </c>
      <c r="B1" s="149"/>
      <c r="C1" s="149"/>
      <c r="D1" s="149"/>
      <c r="E1" s="149"/>
      <c r="F1" s="149"/>
      <c r="G1" s="16" t="s">
        <v>614</v>
      </c>
      <c r="H1" s="27">
        <v>2021</v>
      </c>
    </row>
    <row r="2" spans="1:8" s="18" customFormat="1" ht="18.95" customHeight="1" x14ac:dyDescent="0.25">
      <c r="A2" s="148" t="s">
        <v>618</v>
      </c>
      <c r="B2" s="149"/>
      <c r="C2" s="149"/>
      <c r="D2" s="149"/>
      <c r="E2" s="149"/>
      <c r="F2" s="149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8" t="s">
        <v>629</v>
      </c>
      <c r="B3" s="149"/>
      <c r="C3" s="149"/>
      <c r="D3" s="149"/>
      <c r="E3" s="149"/>
      <c r="F3" s="149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16965749.870000001</v>
      </c>
    </row>
    <row r="9" spans="1:8" x14ac:dyDescent="0.2">
      <c r="A9" s="24">
        <v>1115</v>
      </c>
      <c r="B9" s="22" t="s">
        <v>199</v>
      </c>
      <c r="C9" s="26">
        <v>1733328.17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ht="45" x14ac:dyDescent="0.2">
      <c r="A15" s="24">
        <v>1122</v>
      </c>
      <c r="B15" s="22" t="s">
        <v>202</v>
      </c>
      <c r="C15" s="26">
        <v>30969610.190000001</v>
      </c>
      <c r="D15" s="26">
        <v>28175861.390000001</v>
      </c>
      <c r="E15" s="26">
        <v>24156885.48</v>
      </c>
      <c r="F15" s="26">
        <v>21285712.640000001</v>
      </c>
      <c r="G15" s="26">
        <v>19063816.5</v>
      </c>
      <c r="H15" s="138" t="s">
        <v>630</v>
      </c>
    </row>
    <row r="16" spans="1:8" x14ac:dyDescent="0.2">
      <c r="A16" s="24">
        <v>1124</v>
      </c>
      <c r="B16" s="22" t="s">
        <v>203</v>
      </c>
      <c r="C16" s="26">
        <v>6630</v>
      </c>
      <c r="D16" s="26">
        <v>6630</v>
      </c>
      <c r="E16" s="26">
        <v>6630</v>
      </c>
      <c r="F16" s="26">
        <v>6630</v>
      </c>
      <c r="G16" s="26">
        <v>6630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ht="56.25" x14ac:dyDescent="0.2">
      <c r="A20" s="24">
        <v>1123</v>
      </c>
      <c r="B20" s="22" t="s">
        <v>209</v>
      </c>
      <c r="C20" s="26">
        <v>284270.21000000002</v>
      </c>
      <c r="D20" s="26">
        <v>0</v>
      </c>
      <c r="E20" s="26">
        <v>0</v>
      </c>
      <c r="F20" s="26">
        <v>284270.21000000002</v>
      </c>
      <c r="G20" s="26">
        <v>0</v>
      </c>
      <c r="H20" s="138" t="s">
        <v>631</v>
      </c>
    </row>
    <row r="21" spans="1:8" x14ac:dyDescent="0.2">
      <c r="A21" s="24">
        <v>1125</v>
      </c>
      <c r="B21" s="22" t="s">
        <v>210</v>
      </c>
      <c r="C21" s="26">
        <v>22970.97</v>
      </c>
      <c r="D21" s="26">
        <v>22970.97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ht="45" x14ac:dyDescent="0.2">
      <c r="A23" s="24">
        <v>1129</v>
      </c>
      <c r="B23" s="22" t="s">
        <v>588</v>
      </c>
      <c r="C23" s="26">
        <v>1237530.5</v>
      </c>
      <c r="D23" s="26">
        <v>0</v>
      </c>
      <c r="E23" s="26">
        <v>0</v>
      </c>
      <c r="F23" s="26">
        <v>1237530.5</v>
      </c>
      <c r="G23" s="26">
        <v>0</v>
      </c>
      <c r="H23" s="138" t="s">
        <v>632</v>
      </c>
    </row>
    <row r="24" spans="1:8" ht="22.5" x14ac:dyDescent="0.2">
      <c r="A24" s="24">
        <v>1131</v>
      </c>
      <c r="B24" s="22" t="s">
        <v>211</v>
      </c>
      <c r="C24" s="26">
        <v>88741.72</v>
      </c>
      <c r="D24" s="26">
        <v>88741.72</v>
      </c>
      <c r="E24" s="26">
        <v>0</v>
      </c>
      <c r="F24" s="26">
        <v>0</v>
      </c>
      <c r="G24" s="26">
        <v>0</v>
      </c>
      <c r="H24" s="138" t="s">
        <v>633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705169.92000000004</v>
      </c>
      <c r="D41" s="22" t="s">
        <v>634</v>
      </c>
    </row>
    <row r="42" spans="1:8" x14ac:dyDescent="0.2">
      <c r="A42" s="24">
        <v>1151</v>
      </c>
      <c r="B42" s="22" t="s">
        <v>226</v>
      </c>
      <c r="C42" s="26">
        <v>705169.92000000004</v>
      </c>
      <c r="D42" s="22" t="s">
        <v>634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44544128.259999998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13274.91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34831863.390000001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9698989.9600000009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31289738.939999998</v>
      </c>
      <c r="D62" s="26">
        <f>SUM(D63:D70)</f>
        <v>2208599.02</v>
      </c>
      <c r="E62" s="26">
        <f>SUM(E63:E70)</f>
        <v>-5998623.4000000004</v>
      </c>
      <c r="F62" s="138" t="s">
        <v>635</v>
      </c>
    </row>
    <row r="63" spans="1:9" x14ac:dyDescent="0.2">
      <c r="A63" s="24">
        <v>1241</v>
      </c>
      <c r="B63" s="22" t="s">
        <v>240</v>
      </c>
      <c r="C63" s="26">
        <v>3170849.42</v>
      </c>
      <c r="D63" s="26">
        <v>117984.57</v>
      </c>
      <c r="E63" s="26">
        <v>-503983.86</v>
      </c>
      <c r="F63" s="138" t="s">
        <v>635</v>
      </c>
    </row>
    <row r="64" spans="1:9" x14ac:dyDescent="0.2">
      <c r="A64" s="24">
        <v>1242</v>
      </c>
      <c r="B64" s="22" t="s">
        <v>241</v>
      </c>
      <c r="C64" s="26">
        <v>228005.4</v>
      </c>
      <c r="D64" s="26">
        <v>37016.26</v>
      </c>
      <c r="E64" s="26">
        <v>-86075.33</v>
      </c>
      <c r="F64" s="138" t="s">
        <v>635</v>
      </c>
    </row>
    <row r="65" spans="1:9" x14ac:dyDescent="0.2">
      <c r="A65" s="24">
        <v>1243</v>
      </c>
      <c r="B65" s="22" t="s">
        <v>242</v>
      </c>
      <c r="C65" s="26">
        <v>44214.73</v>
      </c>
      <c r="D65" s="26">
        <v>1761.47</v>
      </c>
      <c r="E65" s="26">
        <v>-9541.2999999999993</v>
      </c>
      <c r="F65" s="138" t="s">
        <v>635</v>
      </c>
    </row>
    <row r="66" spans="1:9" x14ac:dyDescent="0.2">
      <c r="A66" s="24">
        <v>1244</v>
      </c>
      <c r="B66" s="22" t="s">
        <v>243</v>
      </c>
      <c r="C66" s="26">
        <v>15005760.199999999</v>
      </c>
      <c r="D66" s="26">
        <v>1419344.38</v>
      </c>
      <c r="E66" s="26">
        <v>-3237614.83</v>
      </c>
      <c r="F66" s="138" t="s">
        <v>635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12840909.189999999</v>
      </c>
      <c r="D68" s="26">
        <v>632492.34</v>
      </c>
      <c r="E68" s="26">
        <v>-2161408.08</v>
      </c>
      <c r="F68" s="138" t="s">
        <v>635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994535.94</v>
      </c>
      <c r="D74" s="26">
        <f>SUM(D75:D79)</f>
        <v>99608.320000000007</v>
      </c>
      <c r="E74" s="26">
        <f>SUM(E75:E79)</f>
        <v>392290.83</v>
      </c>
    </row>
    <row r="75" spans="1:9" x14ac:dyDescent="0.2">
      <c r="A75" s="24">
        <v>1251</v>
      </c>
      <c r="B75" s="22" t="s">
        <v>250</v>
      </c>
      <c r="C75" s="26">
        <v>994535.94</v>
      </c>
      <c r="D75" s="26">
        <v>99608.320000000007</v>
      </c>
      <c r="E75" s="26">
        <v>392290.83</v>
      </c>
      <c r="F75" s="22" t="s">
        <v>637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3744266.72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3744266.72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22774452.099999998</v>
      </c>
      <c r="D110" s="26">
        <f>SUM(D111:D119)</f>
        <v>22774452.099999998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4451.13</v>
      </c>
      <c r="D111" s="26">
        <f>C111</f>
        <v>4451.13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1677761.82</v>
      </c>
      <c r="D112" s="26">
        <f t="shared" ref="D112:D119" si="0">C112</f>
        <v>1677761.82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17500</v>
      </c>
      <c r="D113" s="26">
        <f t="shared" si="0"/>
        <v>17500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0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0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0"/>
        <v>0</v>
      </c>
      <c r="E116" s="26">
        <v>0</v>
      </c>
      <c r="F116" s="26">
        <v>0</v>
      </c>
      <c r="G116" s="26">
        <v>0</v>
      </c>
    </row>
    <row r="117" spans="1:8" ht="45" x14ac:dyDescent="0.2">
      <c r="A117" s="24">
        <v>2117</v>
      </c>
      <c r="B117" s="22" t="s">
        <v>279</v>
      </c>
      <c r="C117" s="26">
        <v>20656769.109999999</v>
      </c>
      <c r="D117" s="26">
        <f t="shared" si="0"/>
        <v>20656769.109999999</v>
      </c>
      <c r="E117" s="26">
        <v>0</v>
      </c>
      <c r="F117" s="26">
        <v>0</v>
      </c>
      <c r="G117" s="26">
        <v>0</v>
      </c>
      <c r="H117" s="138" t="s">
        <v>636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0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417970.04</v>
      </c>
      <c r="D119" s="26">
        <f t="shared" si="0"/>
        <v>417970.04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>SUM(D121:D123)</f>
        <v>0</v>
      </c>
      <c r="E120" s="26">
        <f>SUM(E121:E123)</f>
        <v>0</v>
      </c>
      <c r="F120" s="26">
        <f>SUM(F121:F123)</f>
        <v>0</v>
      </c>
      <c r="G120" s="26">
        <f>SUM(G121:G123)</f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>C123</f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6" x14ac:dyDescent="0.2">
      <c r="A145" s="24">
        <v>2199</v>
      </c>
      <c r="B145" s="22" t="s">
        <v>301</v>
      </c>
      <c r="C145" s="26">
        <v>0</v>
      </c>
    </row>
    <row r="146" spans="1:6" x14ac:dyDescent="0.2">
      <c r="A146" s="24">
        <v>2240</v>
      </c>
      <c r="B146" s="22" t="s">
        <v>302</v>
      </c>
      <c r="C146" s="26">
        <f>SUM(C147:C149)</f>
        <v>0</v>
      </c>
    </row>
    <row r="147" spans="1:6" x14ac:dyDescent="0.2">
      <c r="A147" s="24">
        <v>2241</v>
      </c>
      <c r="B147" s="22" t="s">
        <v>303</v>
      </c>
      <c r="C147" s="26">
        <v>0</v>
      </c>
    </row>
    <row r="148" spans="1:6" x14ac:dyDescent="0.2">
      <c r="A148" s="24">
        <v>2242</v>
      </c>
      <c r="B148" s="22" t="s">
        <v>304</v>
      </c>
      <c r="C148" s="26">
        <v>0</v>
      </c>
    </row>
    <row r="149" spans="1:6" x14ac:dyDescent="0.2">
      <c r="A149" s="24">
        <v>2249</v>
      </c>
      <c r="B149" s="22" t="s">
        <v>305</v>
      </c>
      <c r="C149" s="26">
        <v>0</v>
      </c>
    </row>
    <row r="151" spans="1:6" s="141" customFormat="1" x14ac:dyDescent="0.25">
      <c r="A151" s="139" t="s">
        <v>638</v>
      </c>
      <c r="B151" s="140"/>
      <c r="C151" s="140"/>
      <c r="D151" s="140"/>
      <c r="E151" s="140"/>
      <c r="F151" s="140"/>
    </row>
    <row r="152" spans="1:6" s="141" customFormat="1" ht="12" x14ac:dyDescent="0.25">
      <c r="A152" s="142"/>
      <c r="B152" s="140"/>
      <c r="C152" s="140"/>
      <c r="D152" s="140"/>
      <c r="E152" s="140"/>
      <c r="F152" s="140"/>
    </row>
    <row r="153" spans="1:6" s="141" customFormat="1" x14ac:dyDescent="0.25">
      <c r="A153" s="143"/>
    </row>
    <row r="154" spans="1:6" s="141" customFormat="1" x14ac:dyDescent="0.25">
      <c r="A154" s="143"/>
    </row>
    <row r="155" spans="1:6" s="141" customFormat="1" x14ac:dyDescent="0.25">
      <c r="A155" s="143"/>
    </row>
    <row r="156" spans="1:6" s="141" customFormat="1" x14ac:dyDescent="0.25">
      <c r="A156" s="143"/>
    </row>
    <row r="157" spans="1:6" s="141" customFormat="1" x14ac:dyDescent="0.25">
      <c r="A157" s="143"/>
    </row>
    <row r="158" spans="1:6" s="141" customFormat="1" x14ac:dyDescent="0.25">
      <c r="A158" s="143"/>
    </row>
    <row r="159" spans="1:6" s="141" customFormat="1" x14ac:dyDescent="0.25">
      <c r="A159" s="143"/>
    </row>
    <row r="160" spans="1:6" s="141" customFormat="1" x14ac:dyDescent="0.25">
      <c r="A160" s="143"/>
    </row>
    <row r="161" spans="1:1" s="141" customFormat="1" x14ac:dyDescent="0.25">
      <c r="A161" s="143"/>
    </row>
    <row r="162" spans="1:1" s="141" customFormat="1" x14ac:dyDescent="0.25">
      <c r="A162" s="143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11811023622047245" top="0.35433070866141736" bottom="0.15748031496062992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6" t="s">
        <v>191</v>
      </c>
      <c r="B2" s="107" t="s">
        <v>51</v>
      </c>
    </row>
    <row r="3" spans="1:2" x14ac:dyDescent="0.2">
      <c r="A3" s="108"/>
      <c r="B3" s="109"/>
    </row>
    <row r="4" spans="1:2" ht="15" customHeight="1" x14ac:dyDescent="0.2">
      <c r="A4" s="110" t="s">
        <v>1</v>
      </c>
      <c r="B4" s="111" t="s">
        <v>79</v>
      </c>
    </row>
    <row r="5" spans="1:2" ht="15" customHeight="1" x14ac:dyDescent="0.2">
      <c r="A5" s="112"/>
      <c r="B5" s="111" t="s">
        <v>52</v>
      </c>
    </row>
    <row r="6" spans="1:2" ht="15" customHeight="1" x14ac:dyDescent="0.2">
      <c r="A6" s="112"/>
      <c r="B6" s="113" t="s">
        <v>150</v>
      </c>
    </row>
    <row r="7" spans="1:2" ht="15" customHeight="1" x14ac:dyDescent="0.2">
      <c r="A7" s="112"/>
      <c r="B7" s="111" t="s">
        <v>53</v>
      </c>
    </row>
    <row r="8" spans="1:2" x14ac:dyDescent="0.2">
      <c r="A8" s="112"/>
    </row>
    <row r="9" spans="1:2" ht="15" customHeight="1" x14ac:dyDescent="0.2">
      <c r="A9" s="110" t="s">
        <v>3</v>
      </c>
      <c r="B9" s="111" t="s">
        <v>600</v>
      </c>
    </row>
    <row r="10" spans="1:2" ht="15" customHeight="1" x14ac:dyDescent="0.2">
      <c r="A10" s="112"/>
      <c r="B10" s="111" t="s">
        <v>601</v>
      </c>
    </row>
    <row r="11" spans="1:2" ht="15" customHeight="1" x14ac:dyDescent="0.2">
      <c r="A11" s="112"/>
      <c r="B11" s="111" t="s">
        <v>128</v>
      </c>
    </row>
    <row r="12" spans="1:2" ht="15" customHeight="1" x14ac:dyDescent="0.2">
      <c r="A12" s="112"/>
      <c r="B12" s="111" t="s">
        <v>127</v>
      </c>
    </row>
    <row r="13" spans="1:2" ht="15" customHeight="1" x14ac:dyDescent="0.2">
      <c r="A13" s="112"/>
      <c r="B13" s="111" t="s">
        <v>129</v>
      </c>
    </row>
    <row r="14" spans="1:2" x14ac:dyDescent="0.2">
      <c r="A14" s="112"/>
    </row>
    <row r="15" spans="1:2" ht="15" customHeight="1" x14ac:dyDescent="0.2">
      <c r="A15" s="110" t="s">
        <v>5</v>
      </c>
      <c r="B15" s="114" t="s">
        <v>54</v>
      </c>
    </row>
    <row r="16" spans="1:2" ht="15" customHeight="1" x14ac:dyDescent="0.2">
      <c r="A16" s="112"/>
      <c r="B16" s="114" t="s">
        <v>55</v>
      </c>
    </row>
    <row r="17" spans="1:2" ht="15" customHeight="1" x14ac:dyDescent="0.2">
      <c r="A17" s="112"/>
      <c r="B17" s="114" t="s">
        <v>56</v>
      </c>
    </row>
    <row r="18" spans="1:2" ht="15" customHeight="1" x14ac:dyDescent="0.2">
      <c r="A18" s="112"/>
      <c r="B18" s="111" t="s">
        <v>57</v>
      </c>
    </row>
    <row r="19" spans="1:2" ht="15" customHeight="1" x14ac:dyDescent="0.2">
      <c r="A19" s="112"/>
      <c r="B19" s="115" t="s">
        <v>138</v>
      </c>
    </row>
    <row r="20" spans="1:2" x14ac:dyDescent="0.2">
      <c r="A20" s="112"/>
    </row>
    <row r="21" spans="1:2" ht="15" customHeight="1" x14ac:dyDescent="0.2">
      <c r="A21" s="110" t="s">
        <v>134</v>
      </c>
      <c r="B21" s="1" t="s">
        <v>189</v>
      </c>
    </row>
    <row r="22" spans="1:2" ht="15" customHeight="1" x14ac:dyDescent="0.2">
      <c r="A22" s="112"/>
      <c r="B22" s="116" t="s">
        <v>190</v>
      </c>
    </row>
    <row r="23" spans="1:2" x14ac:dyDescent="0.2">
      <c r="A23" s="112"/>
    </row>
    <row r="24" spans="1:2" ht="15" customHeight="1" x14ac:dyDescent="0.2">
      <c r="A24" s="110" t="s">
        <v>7</v>
      </c>
      <c r="B24" s="115" t="s">
        <v>58</v>
      </c>
    </row>
    <row r="25" spans="1:2" ht="15" customHeight="1" x14ac:dyDescent="0.2">
      <c r="A25" s="112"/>
      <c r="B25" s="115" t="s">
        <v>130</v>
      </c>
    </row>
    <row r="26" spans="1:2" ht="15" customHeight="1" x14ac:dyDescent="0.2">
      <c r="A26" s="112"/>
      <c r="B26" s="115" t="s">
        <v>131</v>
      </c>
    </row>
    <row r="27" spans="1:2" x14ac:dyDescent="0.2">
      <c r="A27" s="112"/>
    </row>
    <row r="28" spans="1:2" ht="15" customHeight="1" x14ac:dyDescent="0.2">
      <c r="A28" s="110" t="s">
        <v>8</v>
      </c>
      <c r="B28" s="115" t="s">
        <v>59</v>
      </c>
    </row>
    <row r="29" spans="1:2" ht="15" customHeight="1" x14ac:dyDescent="0.2">
      <c r="A29" s="112"/>
      <c r="B29" s="115" t="s">
        <v>137</v>
      </c>
    </row>
    <row r="30" spans="1:2" ht="15" customHeight="1" x14ac:dyDescent="0.2">
      <c r="A30" s="112"/>
      <c r="B30" s="115" t="s">
        <v>60</v>
      </c>
    </row>
    <row r="31" spans="1:2" ht="15" customHeight="1" x14ac:dyDescent="0.2">
      <c r="A31" s="112"/>
      <c r="B31" s="117" t="s">
        <v>61</v>
      </c>
    </row>
    <row r="32" spans="1:2" x14ac:dyDescent="0.2">
      <c r="A32" s="112"/>
    </row>
    <row r="33" spans="1:2" ht="15" customHeight="1" x14ac:dyDescent="0.2">
      <c r="A33" s="110" t="s">
        <v>9</v>
      </c>
      <c r="B33" s="115" t="s">
        <v>62</v>
      </c>
    </row>
    <row r="34" spans="1:2" ht="15" customHeight="1" x14ac:dyDescent="0.2">
      <c r="A34" s="112"/>
      <c r="B34" s="115" t="s">
        <v>63</v>
      </c>
    </row>
    <row r="35" spans="1:2" x14ac:dyDescent="0.2">
      <c r="A35" s="112"/>
    </row>
    <row r="36" spans="1:2" ht="15" customHeight="1" x14ac:dyDescent="0.2">
      <c r="A36" s="110" t="s">
        <v>11</v>
      </c>
      <c r="B36" s="111" t="s">
        <v>132</v>
      </c>
    </row>
    <row r="37" spans="1:2" ht="15" customHeight="1" x14ac:dyDescent="0.2">
      <c r="A37" s="112"/>
      <c r="B37" s="111" t="s">
        <v>139</v>
      </c>
    </row>
    <row r="38" spans="1:2" ht="15" customHeight="1" x14ac:dyDescent="0.2">
      <c r="A38" s="112"/>
      <c r="B38" s="118" t="s">
        <v>192</v>
      </c>
    </row>
    <row r="39" spans="1:2" ht="15" customHeight="1" x14ac:dyDescent="0.2">
      <c r="A39" s="112"/>
      <c r="B39" s="111" t="s">
        <v>193</v>
      </c>
    </row>
    <row r="40" spans="1:2" ht="15" customHeight="1" x14ac:dyDescent="0.2">
      <c r="A40" s="112"/>
      <c r="B40" s="111" t="s">
        <v>135</v>
      </c>
    </row>
    <row r="41" spans="1:2" ht="15" customHeight="1" x14ac:dyDescent="0.2">
      <c r="A41" s="112"/>
      <c r="B41" s="111" t="s">
        <v>136</v>
      </c>
    </row>
    <row r="42" spans="1:2" x14ac:dyDescent="0.2">
      <c r="A42" s="112"/>
    </row>
    <row r="43" spans="1:2" ht="15" customHeight="1" x14ac:dyDescent="0.2">
      <c r="A43" s="110" t="s">
        <v>13</v>
      </c>
      <c r="B43" s="111" t="s">
        <v>140</v>
      </c>
    </row>
    <row r="44" spans="1:2" ht="15" customHeight="1" x14ac:dyDescent="0.2">
      <c r="A44" s="112"/>
      <c r="B44" s="111" t="s">
        <v>143</v>
      </c>
    </row>
    <row r="45" spans="1:2" ht="15" customHeight="1" x14ac:dyDescent="0.2">
      <c r="A45" s="112"/>
      <c r="B45" s="118" t="s">
        <v>194</v>
      </c>
    </row>
    <row r="46" spans="1:2" ht="15" customHeight="1" x14ac:dyDescent="0.2">
      <c r="A46" s="112"/>
      <c r="B46" s="111" t="s">
        <v>195</v>
      </c>
    </row>
    <row r="47" spans="1:2" ht="15" customHeight="1" x14ac:dyDescent="0.2">
      <c r="A47" s="112"/>
      <c r="B47" s="111" t="s">
        <v>142</v>
      </c>
    </row>
    <row r="48" spans="1:2" ht="15" customHeight="1" x14ac:dyDescent="0.2">
      <c r="A48" s="112"/>
      <c r="B48" s="111" t="s">
        <v>141</v>
      </c>
    </row>
    <row r="49" spans="1:2" x14ac:dyDescent="0.2">
      <c r="A49" s="112"/>
    </row>
    <row r="50" spans="1:2" ht="25.5" customHeight="1" x14ac:dyDescent="0.2">
      <c r="A50" s="110" t="s">
        <v>15</v>
      </c>
      <c r="B50" s="113" t="s">
        <v>171</v>
      </c>
    </row>
    <row r="51" spans="1:2" x14ac:dyDescent="0.2">
      <c r="A51" s="112"/>
    </row>
    <row r="52" spans="1:2" ht="15" customHeight="1" x14ac:dyDescent="0.2">
      <c r="A52" s="110" t="s">
        <v>17</v>
      </c>
      <c r="B52" s="111" t="s">
        <v>64</v>
      </c>
    </row>
    <row r="53" spans="1:2" x14ac:dyDescent="0.2">
      <c r="A53" s="112"/>
    </row>
    <row r="54" spans="1:2" ht="15" customHeight="1" x14ac:dyDescent="0.2">
      <c r="A54" s="110" t="s">
        <v>18</v>
      </c>
      <c r="B54" s="114" t="s">
        <v>65</v>
      </c>
    </row>
    <row r="55" spans="1:2" ht="15" customHeight="1" x14ac:dyDescent="0.2">
      <c r="A55" s="112"/>
      <c r="B55" s="114" t="s">
        <v>66</v>
      </c>
    </row>
    <row r="56" spans="1:2" ht="15" customHeight="1" x14ac:dyDescent="0.2">
      <c r="A56" s="112"/>
      <c r="B56" s="114" t="s">
        <v>67</v>
      </c>
    </row>
    <row r="57" spans="1:2" ht="15" customHeight="1" x14ac:dyDescent="0.2">
      <c r="A57" s="112"/>
      <c r="B57" s="114" t="s">
        <v>68</v>
      </c>
    </row>
    <row r="58" spans="1:2" ht="15" customHeight="1" x14ac:dyDescent="0.2">
      <c r="A58" s="112"/>
      <c r="B58" s="114" t="s">
        <v>69</v>
      </c>
    </row>
    <row r="59" spans="1:2" x14ac:dyDescent="0.2">
      <c r="A59" s="112"/>
    </row>
    <row r="60" spans="1:2" ht="15" customHeight="1" x14ac:dyDescent="0.2">
      <c r="A60" s="110" t="s">
        <v>20</v>
      </c>
      <c r="B60" s="115" t="s">
        <v>70</v>
      </c>
    </row>
    <row r="61" spans="1:2" x14ac:dyDescent="0.2">
      <c r="A61" s="112"/>
      <c r="B61" s="115"/>
    </row>
    <row r="62" spans="1:2" ht="15" customHeight="1" x14ac:dyDescent="0.2">
      <c r="A62" s="110" t="s">
        <v>21</v>
      </c>
      <c r="B62" s="111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205" zoomScaleNormal="100" workbookViewId="0">
      <selection activeCell="A222" sqref="A222:IV233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3" width="11.7109375" style="22" customWidth="1"/>
    <col min="4" max="4" width="10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6" t="s">
        <v>628</v>
      </c>
      <c r="B1" s="146"/>
      <c r="C1" s="146"/>
      <c r="D1" s="16" t="s">
        <v>614</v>
      </c>
      <c r="E1" s="27">
        <v>2021</v>
      </c>
    </row>
    <row r="2" spans="1:5" s="18" customFormat="1" ht="18.95" customHeight="1" x14ac:dyDescent="0.25">
      <c r="A2" s="146" t="s">
        <v>621</v>
      </c>
      <c r="B2" s="146"/>
      <c r="C2" s="146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6" t="s">
        <v>629</v>
      </c>
      <c r="B3" s="146"/>
      <c r="C3" s="146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5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56221974.699999996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503636.16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503636.16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55718338.539999999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55718338.539999999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0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5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5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47156649.319999993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44847778.229999997</v>
      </c>
      <c r="D100" s="59">
        <f>C100/$C$99</f>
        <v>0.95103827088450998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23276785.43</v>
      </c>
      <c r="D101" s="59">
        <f t="shared" ref="D101:D164" si="0">C101/$C$99</f>
        <v>0.4936055840618831</v>
      </c>
    </row>
    <row r="102" spans="1:5" ht="112.5" x14ac:dyDescent="0.2">
      <c r="A102" s="56">
        <v>5111</v>
      </c>
      <c r="B102" s="53" t="s">
        <v>364</v>
      </c>
      <c r="C102" s="57">
        <v>12966747.85</v>
      </c>
      <c r="D102" s="59">
        <f t="shared" si="0"/>
        <v>0.27497178101033071</v>
      </c>
      <c r="E102" s="138" t="s">
        <v>639</v>
      </c>
    </row>
    <row r="103" spans="1:5" x14ac:dyDescent="0.2">
      <c r="A103" s="56">
        <v>5112</v>
      </c>
      <c r="B103" s="53" t="s">
        <v>365</v>
      </c>
      <c r="C103" s="57">
        <v>1434242.69</v>
      </c>
      <c r="D103" s="59">
        <f t="shared" si="0"/>
        <v>3.0414431701187718E-2</v>
      </c>
      <c r="E103" s="58"/>
    </row>
    <row r="104" spans="1:5" x14ac:dyDescent="0.2">
      <c r="A104" s="56">
        <v>5113</v>
      </c>
      <c r="B104" s="53" t="s">
        <v>366</v>
      </c>
      <c r="C104" s="57">
        <v>2136091.36</v>
      </c>
      <c r="D104" s="59">
        <f t="shared" si="0"/>
        <v>4.5297776470603575E-2</v>
      </c>
      <c r="E104" s="58"/>
    </row>
    <row r="105" spans="1:5" x14ac:dyDescent="0.2">
      <c r="A105" s="56">
        <v>5114</v>
      </c>
      <c r="B105" s="53" t="s">
        <v>367</v>
      </c>
      <c r="C105" s="57">
        <v>3271839.09</v>
      </c>
      <c r="D105" s="59">
        <f t="shared" si="0"/>
        <v>6.9382348771170083E-2</v>
      </c>
      <c r="E105" s="58"/>
    </row>
    <row r="106" spans="1:5" x14ac:dyDescent="0.2">
      <c r="A106" s="56">
        <v>5115</v>
      </c>
      <c r="B106" s="53" t="s">
        <v>368</v>
      </c>
      <c r="C106" s="57">
        <v>3243071.62</v>
      </c>
      <c r="D106" s="59">
        <f t="shared" si="0"/>
        <v>6.8772308184851347E-2</v>
      </c>
      <c r="E106" s="58"/>
    </row>
    <row r="107" spans="1:5" x14ac:dyDescent="0.2">
      <c r="A107" s="56">
        <v>5116</v>
      </c>
      <c r="B107" s="53" t="s">
        <v>369</v>
      </c>
      <c r="C107" s="57">
        <v>224792.82</v>
      </c>
      <c r="D107" s="59">
        <f t="shared" si="0"/>
        <v>4.76693792373966E-3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6745827.0800000001</v>
      </c>
      <c r="D108" s="59">
        <f t="shared" si="0"/>
        <v>0.14305145037391306</v>
      </c>
      <c r="E108" s="144"/>
    </row>
    <row r="109" spans="1:5" x14ac:dyDescent="0.2">
      <c r="A109" s="56">
        <v>5121</v>
      </c>
      <c r="B109" s="53" t="s">
        <v>371</v>
      </c>
      <c r="C109" s="57">
        <v>293177.02</v>
      </c>
      <c r="D109" s="59">
        <f t="shared" si="0"/>
        <v>6.2170876054091972E-3</v>
      </c>
      <c r="E109" s="58"/>
    </row>
    <row r="110" spans="1:5" x14ac:dyDescent="0.2">
      <c r="A110" s="56">
        <v>5122</v>
      </c>
      <c r="B110" s="53" t="s">
        <v>372</v>
      </c>
      <c r="C110" s="57">
        <v>63491</v>
      </c>
      <c r="D110" s="59">
        <f t="shared" si="0"/>
        <v>1.3463848877208566E-3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1292444.21</v>
      </c>
      <c r="D112" s="59">
        <f t="shared" si="0"/>
        <v>2.7407464877956263E-2</v>
      </c>
      <c r="E112" s="58"/>
    </row>
    <row r="113" spans="1:5" x14ac:dyDescent="0.2">
      <c r="A113" s="56">
        <v>5125</v>
      </c>
      <c r="B113" s="53" t="s">
        <v>375</v>
      </c>
      <c r="C113" s="57">
        <v>2384977.88</v>
      </c>
      <c r="D113" s="59">
        <f t="shared" si="0"/>
        <v>5.0575643401120259E-2</v>
      </c>
      <c r="E113" s="58"/>
    </row>
    <row r="114" spans="1:5" x14ac:dyDescent="0.2">
      <c r="A114" s="56">
        <v>5126</v>
      </c>
      <c r="B114" s="53" t="s">
        <v>376</v>
      </c>
      <c r="C114" s="57">
        <v>1555294.46</v>
      </c>
      <c r="D114" s="59">
        <f t="shared" si="0"/>
        <v>3.2981445510386828E-2</v>
      </c>
      <c r="E114" s="58"/>
    </row>
    <row r="115" spans="1:5" x14ac:dyDescent="0.2">
      <c r="A115" s="56">
        <v>5127</v>
      </c>
      <c r="B115" s="53" t="s">
        <v>377</v>
      </c>
      <c r="C115" s="57">
        <v>382279.46</v>
      </c>
      <c r="D115" s="59">
        <f t="shared" si="0"/>
        <v>8.1065865686489377E-3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774163.05</v>
      </c>
      <c r="D117" s="59">
        <f t="shared" si="0"/>
        <v>1.6416837522670709E-2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14825165.720000001</v>
      </c>
      <c r="D118" s="59">
        <f t="shared" si="0"/>
        <v>0.31438123644871391</v>
      </c>
      <c r="E118" s="58"/>
    </row>
    <row r="119" spans="1:5" ht="78.75" x14ac:dyDescent="0.2">
      <c r="A119" s="56">
        <v>5131</v>
      </c>
      <c r="B119" s="53" t="s">
        <v>381</v>
      </c>
      <c r="C119" s="57">
        <v>9607115.6400000006</v>
      </c>
      <c r="D119" s="59">
        <f t="shared" si="0"/>
        <v>0.20372769860740397</v>
      </c>
      <c r="E119" s="138" t="s">
        <v>640</v>
      </c>
    </row>
    <row r="120" spans="1:5" x14ac:dyDescent="0.2">
      <c r="A120" s="56">
        <v>5132</v>
      </c>
      <c r="B120" s="53" t="s">
        <v>382</v>
      </c>
      <c r="C120" s="57">
        <v>164760.56</v>
      </c>
      <c r="D120" s="59">
        <f t="shared" si="0"/>
        <v>3.4938987900084337E-3</v>
      </c>
      <c r="E120" s="58"/>
    </row>
    <row r="121" spans="1:5" x14ac:dyDescent="0.2">
      <c r="A121" s="56">
        <v>5133</v>
      </c>
      <c r="B121" s="53" t="s">
        <v>383</v>
      </c>
      <c r="C121" s="57">
        <v>717855.13</v>
      </c>
      <c r="D121" s="59">
        <f t="shared" si="0"/>
        <v>1.5222776434532312E-2</v>
      </c>
      <c r="E121" s="58"/>
    </row>
    <row r="122" spans="1:5" x14ac:dyDescent="0.2">
      <c r="A122" s="56">
        <v>5134</v>
      </c>
      <c r="B122" s="53" t="s">
        <v>384</v>
      </c>
      <c r="C122" s="57">
        <v>490932.44</v>
      </c>
      <c r="D122" s="59">
        <f t="shared" si="0"/>
        <v>1.0410672663966959E-2</v>
      </c>
      <c r="E122" s="58"/>
    </row>
    <row r="123" spans="1:5" x14ac:dyDescent="0.2">
      <c r="A123" s="56">
        <v>5135</v>
      </c>
      <c r="B123" s="53" t="s">
        <v>385</v>
      </c>
      <c r="C123" s="57">
        <v>404088.54</v>
      </c>
      <c r="D123" s="59">
        <f t="shared" si="0"/>
        <v>8.569068112916552E-3</v>
      </c>
      <c r="E123" s="58"/>
    </row>
    <row r="124" spans="1:5" x14ac:dyDescent="0.2">
      <c r="A124" s="56">
        <v>5136</v>
      </c>
      <c r="B124" s="53" t="s">
        <v>386</v>
      </c>
      <c r="C124" s="57">
        <v>126154.77</v>
      </c>
      <c r="D124" s="59">
        <f t="shared" si="0"/>
        <v>2.6752276045723094E-3</v>
      </c>
      <c r="E124" s="58"/>
    </row>
    <row r="125" spans="1:5" x14ac:dyDescent="0.2">
      <c r="A125" s="56">
        <v>5137</v>
      </c>
      <c r="B125" s="53" t="s">
        <v>387</v>
      </c>
      <c r="C125" s="57">
        <v>16416.330000000002</v>
      </c>
      <c r="D125" s="59">
        <f t="shared" si="0"/>
        <v>3.4812333439130792E-4</v>
      </c>
      <c r="E125" s="58"/>
    </row>
    <row r="126" spans="1:5" x14ac:dyDescent="0.2">
      <c r="A126" s="56">
        <v>5138</v>
      </c>
      <c r="B126" s="53" t="s">
        <v>388</v>
      </c>
      <c r="C126" s="57">
        <v>46922.31</v>
      </c>
      <c r="D126" s="59">
        <f t="shared" si="0"/>
        <v>9.9503061978789466E-4</v>
      </c>
      <c r="E126" s="58"/>
    </row>
    <row r="127" spans="1:5" x14ac:dyDescent="0.2">
      <c r="A127" s="56">
        <v>5139</v>
      </c>
      <c r="B127" s="53" t="s">
        <v>389</v>
      </c>
      <c r="C127" s="57">
        <v>3250920</v>
      </c>
      <c r="D127" s="59">
        <f t="shared" si="0"/>
        <v>6.8938740281134128E-2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2308871.09</v>
      </c>
      <c r="D186" s="59">
        <f t="shared" si="1"/>
        <v>4.8961729115490092E-2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2308871.09</v>
      </c>
      <c r="D187" s="59">
        <f t="shared" si="1"/>
        <v>4.8961729115490092E-2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663.75</v>
      </c>
      <c r="D190" s="59">
        <f t="shared" si="1"/>
        <v>1.4075427528700423E-5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2208599.02</v>
      </c>
      <c r="D192" s="59">
        <f t="shared" si="1"/>
        <v>4.6835367903531114E-2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99608.320000000007</v>
      </c>
      <c r="D194" s="59">
        <f t="shared" si="1"/>
        <v>2.112285784430284E-3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6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6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6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6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6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6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6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6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6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6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6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6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6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  <row r="222" spans="1:6" s="141" customFormat="1" x14ac:dyDescent="0.25">
      <c r="A222" s="139" t="s">
        <v>638</v>
      </c>
      <c r="B222" s="140"/>
      <c r="C222" s="140"/>
      <c r="D222" s="140"/>
      <c r="E222" s="140"/>
      <c r="F222" s="140"/>
    </row>
    <row r="223" spans="1:6" s="141" customFormat="1" ht="12" x14ac:dyDescent="0.25">
      <c r="A223" s="142"/>
      <c r="B223" s="140"/>
      <c r="C223" s="140"/>
      <c r="D223" s="140"/>
      <c r="E223" s="140"/>
      <c r="F223" s="140"/>
    </row>
    <row r="224" spans="1:6" s="141" customFormat="1" x14ac:dyDescent="0.25">
      <c r="A224" s="143"/>
    </row>
    <row r="225" spans="1:1" s="141" customFormat="1" x14ac:dyDescent="0.25">
      <c r="A225" s="143"/>
    </row>
    <row r="226" spans="1:1" s="141" customFormat="1" x14ac:dyDescent="0.25">
      <c r="A226" s="143"/>
    </row>
    <row r="227" spans="1:1" s="141" customFormat="1" x14ac:dyDescent="0.25">
      <c r="A227" s="143"/>
    </row>
    <row r="228" spans="1:1" s="141" customFormat="1" x14ac:dyDescent="0.25">
      <c r="A228" s="143"/>
    </row>
    <row r="229" spans="1:1" s="141" customFormat="1" x14ac:dyDescent="0.25">
      <c r="A229" s="143"/>
    </row>
    <row r="230" spans="1:1" s="141" customFormat="1" x14ac:dyDescent="0.25">
      <c r="A230" s="143"/>
    </row>
    <row r="231" spans="1:1" s="141" customFormat="1" x14ac:dyDescent="0.25">
      <c r="A231" s="143"/>
    </row>
    <row r="232" spans="1:1" s="141" customFormat="1" x14ac:dyDescent="0.25">
      <c r="A232" s="143"/>
    </row>
    <row r="233" spans="1:1" s="141" customFormat="1" x14ac:dyDescent="0.25">
      <c r="A233" s="14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1181102362204722" right="0.31496062992125984" top="0.35433070866141736" bottom="0.35433070866141736" header="0.31496062992125984" footer="0.31496062992125984"/>
  <pageSetup scale="7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9"/>
    </row>
    <row r="2" spans="1:2" ht="15" customHeight="1" x14ac:dyDescent="0.2">
      <c r="A2" s="106" t="s">
        <v>191</v>
      </c>
      <c r="B2" s="107" t="s">
        <v>51</v>
      </c>
    </row>
    <row r="3" spans="1:2" x14ac:dyDescent="0.2">
      <c r="A3" s="15"/>
      <c r="B3" s="120"/>
    </row>
    <row r="4" spans="1:2" ht="14.1" customHeight="1" x14ac:dyDescent="0.2">
      <c r="A4" s="121" t="s">
        <v>581</v>
      </c>
      <c r="B4" s="111" t="s">
        <v>79</v>
      </c>
    </row>
    <row r="5" spans="1:2" ht="14.1" customHeight="1" x14ac:dyDescent="0.2">
      <c r="A5" s="112"/>
      <c r="B5" s="111" t="s">
        <v>52</v>
      </c>
    </row>
    <row r="6" spans="1:2" ht="14.1" customHeight="1" x14ac:dyDescent="0.2">
      <c r="A6" s="112"/>
      <c r="B6" s="111" t="s">
        <v>149</v>
      </c>
    </row>
    <row r="7" spans="1:2" ht="14.1" customHeight="1" x14ac:dyDescent="0.2">
      <c r="A7" s="112"/>
      <c r="B7" s="111" t="s">
        <v>64</v>
      </c>
    </row>
    <row r="8" spans="1:2" x14ac:dyDescent="0.2">
      <c r="A8" s="112"/>
    </row>
    <row r="9" spans="1:2" x14ac:dyDescent="0.2">
      <c r="A9" s="121" t="s">
        <v>582</v>
      </c>
      <c r="B9" s="113" t="s">
        <v>151</v>
      </c>
    </row>
    <row r="10" spans="1:2" ht="15" customHeight="1" x14ac:dyDescent="0.2">
      <c r="A10" s="112"/>
      <c r="B10" s="122" t="s">
        <v>64</v>
      </c>
    </row>
    <row r="11" spans="1:2" x14ac:dyDescent="0.2">
      <c r="A11" s="112"/>
    </row>
    <row r="12" spans="1:2" x14ac:dyDescent="0.2">
      <c r="A12" s="121" t="s">
        <v>584</v>
      </c>
      <c r="B12" s="113" t="s">
        <v>151</v>
      </c>
    </row>
    <row r="13" spans="1:2" ht="22.5" x14ac:dyDescent="0.2">
      <c r="A13" s="112"/>
      <c r="B13" s="113" t="s">
        <v>71</v>
      </c>
    </row>
    <row r="14" spans="1:2" x14ac:dyDescent="0.2">
      <c r="A14" s="112"/>
      <c r="B14" s="122" t="s">
        <v>64</v>
      </c>
    </row>
    <row r="15" spans="1:2" x14ac:dyDescent="0.2">
      <c r="A15" s="112"/>
    </row>
    <row r="16" spans="1:2" x14ac:dyDescent="0.2">
      <c r="A16" s="112"/>
    </row>
    <row r="17" spans="1:2" ht="15" customHeight="1" x14ac:dyDescent="0.2">
      <c r="A17" s="121" t="s">
        <v>585</v>
      </c>
      <c r="B17" s="115" t="s">
        <v>72</v>
      </c>
    </row>
    <row r="18" spans="1:2" ht="15" customHeight="1" x14ac:dyDescent="0.2">
      <c r="A18" s="15"/>
      <c r="B18" s="115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A28" sqref="A28:IV38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50" t="s">
        <v>628</v>
      </c>
      <c r="B1" s="150"/>
      <c r="C1" s="150"/>
      <c r="D1" s="29" t="s">
        <v>614</v>
      </c>
      <c r="E1" s="30">
        <v>2021</v>
      </c>
    </row>
    <row r="2" spans="1:5" ht="18.95" customHeight="1" x14ac:dyDescent="0.2">
      <c r="A2" s="150" t="s">
        <v>622</v>
      </c>
      <c r="B2" s="150"/>
      <c r="C2" s="150"/>
      <c r="D2" s="16" t="s">
        <v>619</v>
      </c>
      <c r="E2" s="30" t="str">
        <f>ESF!H2</f>
        <v>TRIMESTRAL</v>
      </c>
    </row>
    <row r="3" spans="1:5" ht="18.95" customHeight="1" x14ac:dyDescent="0.2">
      <c r="A3" s="150" t="s">
        <v>629</v>
      </c>
      <c r="B3" s="150"/>
      <c r="C3" s="150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139098132.74000001</v>
      </c>
      <c r="E8" s="31" t="s">
        <v>641</v>
      </c>
    </row>
    <row r="9" spans="1:5" x14ac:dyDescent="0.2">
      <c r="A9" s="35">
        <v>3120</v>
      </c>
      <c r="B9" s="31" t="s">
        <v>470</v>
      </c>
      <c r="C9" s="36">
        <v>704552.5</v>
      </c>
      <c r="E9" s="31" t="s">
        <v>642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9065325.3800000008</v>
      </c>
    </row>
    <row r="15" spans="1:5" x14ac:dyDescent="0.2">
      <c r="A15" s="35">
        <v>3220</v>
      </c>
      <c r="B15" s="31" t="s">
        <v>474</v>
      </c>
      <c r="C15" s="36">
        <v>-41665660.719999999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6" x14ac:dyDescent="0.2">
      <c r="A17" s="35">
        <v>3231</v>
      </c>
      <c r="B17" s="31" t="s">
        <v>476</v>
      </c>
      <c r="C17" s="36">
        <v>0</v>
      </c>
    </row>
    <row r="18" spans="1:6" x14ac:dyDescent="0.2">
      <c r="A18" s="35">
        <v>3232</v>
      </c>
      <c r="B18" s="31" t="s">
        <v>477</v>
      </c>
      <c r="C18" s="36">
        <v>0</v>
      </c>
    </row>
    <row r="19" spans="1:6" x14ac:dyDescent="0.2">
      <c r="A19" s="35">
        <v>3233</v>
      </c>
      <c r="B19" s="31" t="s">
        <v>478</v>
      </c>
      <c r="C19" s="36">
        <v>0</v>
      </c>
    </row>
    <row r="20" spans="1:6" x14ac:dyDescent="0.2">
      <c r="A20" s="35">
        <v>3239</v>
      </c>
      <c r="B20" s="31" t="s">
        <v>479</v>
      </c>
      <c r="C20" s="36">
        <v>0</v>
      </c>
    </row>
    <row r="21" spans="1:6" x14ac:dyDescent="0.2">
      <c r="A21" s="35">
        <v>3240</v>
      </c>
      <c r="B21" s="31" t="s">
        <v>480</v>
      </c>
      <c r="C21" s="36">
        <f>SUM(C22:C24)</f>
        <v>0</v>
      </c>
    </row>
    <row r="22" spans="1:6" x14ac:dyDescent="0.2">
      <c r="A22" s="35">
        <v>3241</v>
      </c>
      <c r="B22" s="31" t="s">
        <v>481</v>
      </c>
      <c r="C22" s="36">
        <v>0</v>
      </c>
    </row>
    <row r="23" spans="1:6" x14ac:dyDescent="0.2">
      <c r="A23" s="35">
        <v>3242</v>
      </c>
      <c r="B23" s="31" t="s">
        <v>482</v>
      </c>
      <c r="C23" s="36">
        <v>0</v>
      </c>
    </row>
    <row r="24" spans="1:6" x14ac:dyDescent="0.2">
      <c r="A24" s="35">
        <v>3243</v>
      </c>
      <c r="B24" s="31" t="s">
        <v>483</v>
      </c>
      <c r="C24" s="36">
        <v>0</v>
      </c>
    </row>
    <row r="25" spans="1:6" x14ac:dyDescent="0.2">
      <c r="A25" s="35">
        <v>3250</v>
      </c>
      <c r="B25" s="31" t="s">
        <v>484</v>
      </c>
      <c r="C25" s="36">
        <f>SUM(C26:C27)</f>
        <v>0</v>
      </c>
    </row>
    <row r="26" spans="1:6" x14ac:dyDescent="0.2">
      <c r="A26" s="35">
        <v>3251</v>
      </c>
      <c r="B26" s="31" t="s">
        <v>485</v>
      </c>
      <c r="C26" s="36">
        <v>0</v>
      </c>
    </row>
    <row r="27" spans="1:6" x14ac:dyDescent="0.2">
      <c r="A27" s="35">
        <v>3252</v>
      </c>
      <c r="B27" s="31" t="s">
        <v>486</v>
      </c>
      <c r="C27" s="36">
        <v>0</v>
      </c>
    </row>
    <row r="28" spans="1:6" s="141" customFormat="1" x14ac:dyDescent="0.25">
      <c r="A28" s="139" t="s">
        <v>638</v>
      </c>
      <c r="B28" s="140"/>
      <c r="C28" s="140"/>
      <c r="D28" s="140"/>
      <c r="E28" s="140"/>
      <c r="F28" s="140"/>
    </row>
    <row r="29" spans="1:6" s="141" customFormat="1" ht="12" x14ac:dyDescent="0.25">
      <c r="A29" s="142"/>
      <c r="B29" s="140"/>
      <c r="C29" s="140"/>
      <c r="D29" s="140"/>
      <c r="E29" s="140"/>
      <c r="F29" s="140"/>
    </row>
    <row r="30" spans="1:6" s="141" customFormat="1" x14ac:dyDescent="0.25">
      <c r="A30" s="143"/>
    </row>
    <row r="31" spans="1:6" s="141" customFormat="1" x14ac:dyDescent="0.25">
      <c r="A31" s="143"/>
    </row>
    <row r="32" spans="1:6" s="141" customFormat="1" x14ac:dyDescent="0.25">
      <c r="A32" s="143"/>
    </row>
    <row r="33" spans="1:1" s="141" customFormat="1" x14ac:dyDescent="0.25">
      <c r="A33" s="143"/>
    </row>
    <row r="34" spans="1:1" s="141" customFormat="1" x14ac:dyDescent="0.25">
      <c r="A34" s="143"/>
    </row>
    <row r="35" spans="1:1" s="141" customFormat="1" x14ac:dyDescent="0.25">
      <c r="A35" s="143"/>
    </row>
    <row r="36" spans="1:1" s="141" customFormat="1" x14ac:dyDescent="0.25">
      <c r="A36" s="143"/>
    </row>
    <row r="37" spans="1:1" s="141" customFormat="1" x14ac:dyDescent="0.25">
      <c r="A37" s="143"/>
    </row>
    <row r="38" spans="1:1" s="141" customFormat="1" x14ac:dyDescent="0.25">
      <c r="A38" s="143"/>
    </row>
    <row r="39" spans="1:1" s="141" customFormat="1" x14ac:dyDescent="0.25">
      <c r="A39" s="14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3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6" t="s">
        <v>191</v>
      </c>
      <c r="B2" s="107" t="s">
        <v>51</v>
      </c>
    </row>
    <row r="4" spans="1:2" ht="15" customHeight="1" x14ac:dyDescent="0.2">
      <c r="A4" s="121" t="s">
        <v>23</v>
      </c>
      <c r="B4" s="111" t="s">
        <v>79</v>
      </c>
    </row>
    <row r="5" spans="1:2" ht="15" customHeight="1" x14ac:dyDescent="0.2">
      <c r="A5" s="121" t="s">
        <v>25</v>
      </c>
      <c r="B5" s="111" t="s">
        <v>52</v>
      </c>
    </row>
    <row r="6" spans="1:2" ht="15" customHeight="1" x14ac:dyDescent="0.2">
      <c r="B6" s="111" t="s">
        <v>176</v>
      </c>
    </row>
    <row r="7" spans="1:2" ht="15" customHeight="1" x14ac:dyDescent="0.2">
      <c r="B7" s="111" t="s">
        <v>74</v>
      </c>
    </row>
    <row r="8" spans="1:2" ht="15" customHeight="1" x14ac:dyDescent="0.2">
      <c r="B8" s="111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opLeftCell="A52" workbookViewId="0">
      <selection activeCell="A81" sqref="A81:IV9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50" t="s">
        <v>628</v>
      </c>
      <c r="B1" s="150"/>
      <c r="C1" s="150"/>
      <c r="D1" s="29" t="s">
        <v>614</v>
      </c>
      <c r="E1" s="30">
        <v>2021</v>
      </c>
    </row>
    <row r="2" spans="1:5" s="37" customFormat="1" ht="18.95" customHeight="1" x14ac:dyDescent="0.25">
      <c r="A2" s="150" t="s">
        <v>623</v>
      </c>
      <c r="B2" s="150"/>
      <c r="C2" s="150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50" t="s">
        <v>629</v>
      </c>
      <c r="B3" s="150"/>
      <c r="C3" s="150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3857987.62</v>
      </c>
      <c r="D9" s="36">
        <v>3436952.55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16965749.870000001</v>
      </c>
      <c r="D11" s="36">
        <v>11021831.52</v>
      </c>
    </row>
    <row r="12" spans="1:5" x14ac:dyDescent="0.2">
      <c r="A12" s="35">
        <v>1115</v>
      </c>
      <c r="B12" s="31" t="s">
        <v>199</v>
      </c>
      <c r="C12" s="36">
        <v>1733328.17</v>
      </c>
      <c r="D12" s="36">
        <v>2954849.24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22557065.660000004</v>
      </c>
      <c r="D15" s="36">
        <f>SUM(D8:D14)</f>
        <v>17413633.310000002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44544128.259999998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13274.91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34831863.390000001</v>
      </c>
    </row>
    <row r="26" spans="1:5" x14ac:dyDescent="0.2">
      <c r="A26" s="35">
        <v>1236</v>
      </c>
      <c r="B26" s="31" t="s">
        <v>237</v>
      </c>
      <c r="C26" s="36">
        <v>9698989.9600000009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31289738.939999998</v>
      </c>
    </row>
    <row r="29" spans="1:5" x14ac:dyDescent="0.2">
      <c r="A29" s="35">
        <v>1241</v>
      </c>
      <c r="B29" s="31" t="s">
        <v>240</v>
      </c>
      <c r="C29" s="36">
        <v>3170849.42</v>
      </c>
    </row>
    <row r="30" spans="1:5" x14ac:dyDescent="0.2">
      <c r="A30" s="35">
        <v>1242</v>
      </c>
      <c r="B30" s="31" t="s">
        <v>241</v>
      </c>
      <c r="C30" s="36">
        <v>228005.4</v>
      </c>
    </row>
    <row r="31" spans="1:5" x14ac:dyDescent="0.2">
      <c r="A31" s="35">
        <v>1243</v>
      </c>
      <c r="B31" s="31" t="s">
        <v>242</v>
      </c>
      <c r="C31" s="36">
        <v>44214.73</v>
      </c>
    </row>
    <row r="32" spans="1:5" x14ac:dyDescent="0.2">
      <c r="A32" s="35">
        <v>1244</v>
      </c>
      <c r="B32" s="31" t="s">
        <v>243</v>
      </c>
      <c r="C32" s="36">
        <v>15005760.199999999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12840909.189999999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994535.94</v>
      </c>
    </row>
    <row r="38" spans="1:5" x14ac:dyDescent="0.2">
      <c r="A38" s="35">
        <v>1251</v>
      </c>
      <c r="B38" s="31" t="s">
        <v>250</v>
      </c>
      <c r="C38" s="36">
        <v>994535.94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2308871.09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2308871.09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663.75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2208599.02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99608.320000000007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  <row r="81" spans="1:6" s="141" customFormat="1" x14ac:dyDescent="0.25">
      <c r="A81" s="139" t="s">
        <v>638</v>
      </c>
      <c r="B81" s="140"/>
      <c r="C81" s="140"/>
      <c r="D81" s="140"/>
      <c r="E81" s="140"/>
      <c r="F81" s="140"/>
    </row>
    <row r="82" spans="1:6" s="141" customFormat="1" ht="12" x14ac:dyDescent="0.25">
      <c r="A82" s="142"/>
      <c r="B82" s="140"/>
      <c r="C82" s="140"/>
      <c r="D82" s="140"/>
      <c r="E82" s="140"/>
      <c r="F82" s="140"/>
    </row>
    <row r="83" spans="1:6" s="141" customFormat="1" x14ac:dyDescent="0.25">
      <c r="A83" s="143"/>
    </row>
    <row r="84" spans="1:6" s="141" customFormat="1" x14ac:dyDescent="0.25">
      <c r="A84" s="143"/>
    </row>
    <row r="85" spans="1:6" s="141" customFormat="1" x14ac:dyDescent="0.25">
      <c r="A85" s="143"/>
    </row>
    <row r="86" spans="1:6" s="141" customFormat="1" x14ac:dyDescent="0.25">
      <c r="A86" s="143"/>
    </row>
    <row r="87" spans="1:6" s="141" customFormat="1" x14ac:dyDescent="0.25">
      <c r="A87" s="143"/>
    </row>
    <row r="88" spans="1:6" s="141" customFormat="1" x14ac:dyDescent="0.25">
      <c r="A88" s="143"/>
    </row>
    <row r="89" spans="1:6" s="141" customFormat="1" x14ac:dyDescent="0.25">
      <c r="A89" s="143"/>
    </row>
    <row r="90" spans="1:6" s="141" customFormat="1" x14ac:dyDescent="0.25">
      <c r="A90" s="143"/>
    </row>
    <row r="91" spans="1:6" s="141" customFormat="1" x14ac:dyDescent="0.25">
      <c r="A91" s="14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scale="6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6" t="s">
        <v>191</v>
      </c>
      <c r="B2" s="107" t="s">
        <v>51</v>
      </c>
    </row>
    <row r="3" spans="1:2" x14ac:dyDescent="0.2">
      <c r="B3" s="120"/>
    </row>
    <row r="4" spans="1:2" ht="14.1" customHeight="1" x14ac:dyDescent="0.2">
      <c r="A4" s="121" t="s">
        <v>27</v>
      </c>
      <c r="B4" s="111" t="s">
        <v>79</v>
      </c>
    </row>
    <row r="5" spans="1:2" ht="14.1" customHeight="1" x14ac:dyDescent="0.2">
      <c r="B5" s="111" t="s">
        <v>52</v>
      </c>
    </row>
    <row r="6" spans="1:2" ht="14.1" customHeight="1" x14ac:dyDescent="0.2">
      <c r="B6" s="111" t="s">
        <v>152</v>
      </c>
    </row>
    <row r="7" spans="1:2" ht="14.1" customHeight="1" x14ac:dyDescent="0.2">
      <c r="B7" s="111" t="s">
        <v>153</v>
      </c>
    </row>
    <row r="8" spans="1:2" ht="14.1" customHeight="1" x14ac:dyDescent="0.2"/>
    <row r="9" spans="1:2" x14ac:dyDescent="0.2">
      <c r="A9" s="121" t="s">
        <v>29</v>
      </c>
      <c r="B9" s="113" t="s">
        <v>602</v>
      </c>
    </row>
    <row r="10" spans="1:2" ht="15" customHeight="1" x14ac:dyDescent="0.2">
      <c r="B10" s="113" t="s">
        <v>76</v>
      </c>
    </row>
    <row r="11" spans="1:2" ht="15" customHeight="1" x14ac:dyDescent="0.2">
      <c r="B11" s="123" t="s">
        <v>196</v>
      </c>
    </row>
    <row r="12" spans="1:2" ht="15" customHeight="1" x14ac:dyDescent="0.2"/>
    <row r="13" spans="1:2" x14ac:dyDescent="0.2">
      <c r="A13" s="121" t="s">
        <v>77</v>
      </c>
      <c r="B13" s="111" t="s">
        <v>603</v>
      </c>
    </row>
    <row r="14" spans="1:2" ht="15" customHeight="1" x14ac:dyDescent="0.2">
      <c r="B14" s="111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FBB0E-9B69-4E23-8139-72EC923BF21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2022-02-23T15:16:59Z</cp:lastPrinted>
  <dcterms:created xsi:type="dcterms:W3CDTF">2012-12-11T20:36:24Z</dcterms:created>
  <dcterms:modified xsi:type="dcterms:W3CDTF">2022-11-11T22:18:07Z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